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dibkunnskap-my.sharepoint.com/personal/sb_dib_no/Documents/Skjema/2023/"/>
    </mc:Choice>
  </mc:AlternateContent>
  <xr:revisionPtr revIDLastSave="50" documentId="8_{C1B1426D-B72D-4B11-8ACC-BB0C9B6FAA90}" xr6:coauthVersionLast="47" xr6:coauthVersionMax="47" xr10:uidLastSave="{50183287-1D79-4F5E-9B8F-6B75EDA1ED97}"/>
  <bookViews>
    <workbookView xWindow="780" yWindow="780" windowWidth="7500" windowHeight="6000" xr2:uid="{00000000-000D-0000-FFFF-FFFF00000000}"/>
  </bookViews>
  <sheets>
    <sheet name="Statens satser 2023"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2" i="2" l="1"/>
  <c r="O32" i="2"/>
  <c r="L32" i="2"/>
  <c r="R31" i="2"/>
  <c r="O31" i="2"/>
  <c r="L31" i="2"/>
  <c r="R30" i="2"/>
  <c r="O30" i="2"/>
  <c r="L30" i="2"/>
  <c r="R29" i="2"/>
  <c r="O29" i="2"/>
  <c r="L29" i="2"/>
  <c r="R28" i="2"/>
  <c r="O28" i="2"/>
  <c r="L28" i="2"/>
  <c r="R27" i="2"/>
  <c r="O27" i="2"/>
  <c r="L27" i="2"/>
  <c r="R24" i="2"/>
  <c r="O24" i="2"/>
  <c r="L24" i="2"/>
  <c r="O23" i="2"/>
  <c r="R23" i="2"/>
  <c r="L23" i="2"/>
  <c r="R22" i="2"/>
  <c r="O22" i="2"/>
  <c r="L22" i="2"/>
  <c r="P32" i="2" l="1"/>
  <c r="M32" i="2"/>
  <c r="M29" i="2"/>
  <c r="P29" i="2"/>
  <c r="I29" i="2"/>
  <c r="S29" i="2"/>
  <c r="P30" i="2"/>
  <c r="M30" i="2"/>
  <c r="S30" i="2"/>
  <c r="I30" i="2"/>
  <c r="S31" i="2"/>
  <c r="M31" i="2"/>
  <c r="I31" i="2"/>
  <c r="P31" i="2"/>
  <c r="I32" i="2"/>
  <c r="S32" i="2"/>
  <c r="P28" i="2"/>
  <c r="S28" i="2"/>
  <c r="M28" i="2"/>
  <c r="I28" i="2"/>
  <c r="M27" i="2"/>
  <c r="P27" i="2"/>
  <c r="S27" i="2"/>
  <c r="I27" i="2"/>
  <c r="I33" i="2"/>
  <c r="T33" i="2" s="1"/>
  <c r="I24" i="2"/>
  <c r="M24" i="2"/>
  <c r="P24" i="2"/>
  <c r="S24" i="2"/>
  <c r="I22" i="2"/>
  <c r="M22" i="2"/>
  <c r="P22" i="2"/>
  <c r="S22" i="2"/>
  <c r="I23" i="2"/>
  <c r="M23" i="2"/>
  <c r="P23" i="2"/>
  <c r="S23" i="2"/>
  <c r="I25" i="2"/>
  <c r="L25" i="2"/>
  <c r="M25" i="2" s="1"/>
  <c r="O25" i="2"/>
  <c r="P25" i="2" s="1"/>
  <c r="R25" i="2"/>
  <c r="S25" i="2" s="1"/>
  <c r="I26" i="2"/>
  <c r="L26" i="2"/>
  <c r="M26" i="2" s="1"/>
  <c r="O26" i="2"/>
  <c r="P26" i="2" s="1"/>
  <c r="R26" i="2"/>
  <c r="S26" i="2" s="1"/>
  <c r="U24" i="2"/>
  <c r="U25" i="2"/>
  <c r="U26" i="2"/>
  <c r="T57" i="2"/>
  <c r="S53" i="2"/>
  <c r="P58" i="2" s="1"/>
  <c r="U58" i="2" s="1"/>
  <c r="V69" i="2"/>
  <c r="U53" i="2"/>
  <c r="U59" i="2"/>
  <c r="R53" i="2"/>
  <c r="P57" i="2" s="1"/>
  <c r="U43" i="2"/>
  <c r="T59" i="2"/>
  <c r="T58" i="2"/>
  <c r="A81" i="2"/>
  <c r="V57" i="2" l="1"/>
  <c r="V60" i="2" s="1"/>
  <c r="U57" i="2"/>
  <c r="U60" i="2" s="1"/>
  <c r="U33" i="2"/>
  <c r="V33" i="2" s="1"/>
  <c r="T32" i="2"/>
  <c r="U32" i="2" s="1"/>
  <c r="V32" i="2" s="1"/>
  <c r="T29" i="2"/>
  <c r="U29" i="2" s="1"/>
  <c r="V29" i="2" s="1"/>
  <c r="T28" i="2"/>
  <c r="U28" i="2" s="1"/>
  <c r="V28" i="2" s="1"/>
  <c r="T31" i="2"/>
  <c r="U31" i="2" s="1"/>
  <c r="V31" i="2" s="1"/>
  <c r="T30" i="2"/>
  <c r="U30" i="2" s="1"/>
  <c r="T27" i="2"/>
  <c r="U27" i="2" s="1"/>
  <c r="V27" i="2" s="1"/>
  <c r="T26" i="2"/>
  <c r="V26" i="2" s="1"/>
  <c r="T25" i="2"/>
  <c r="V25" i="2" s="1"/>
  <c r="T24" i="2"/>
  <c r="V24" i="2" s="1"/>
  <c r="T23" i="2"/>
  <c r="U23" i="2" s="1"/>
  <c r="T22" i="2"/>
  <c r="U22" i="2" s="1"/>
  <c r="V30" i="2" l="1"/>
  <c r="V23" i="2"/>
  <c r="V22" i="2"/>
  <c r="T34" i="2"/>
  <c r="U34" i="2" l="1"/>
  <c r="V34" i="2" s="1"/>
  <c r="V75" i="2" s="1"/>
  <c r="V71" i="2" l="1"/>
  <c r="V73" i="2" s="1"/>
  <c r="V7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Synnøve Brendryen</author>
    <author>Synnøve</author>
  </authors>
  <commentList>
    <comment ref="T19" authorId="0" shapeId="0" xr:uid="{4FA02404-B502-428B-B5F1-E1FA18B75646}">
      <text>
        <r>
          <rPr>
            <sz val="9"/>
            <color indexed="81"/>
            <rFont val="Tahoma"/>
            <family val="2"/>
          </rPr>
          <t>Særavtalen for reiser innenlands § 9 nr. 1 har en bestemmelse om at måltidstrekket ikke kan overstige kostsatsen for den aktuelle dag. Dvs. at dersom beløpet i denne kolonnen i utgangspunktet blir negativt, settes beløpet til 0.</t>
        </r>
      </text>
    </comment>
    <comment ref="U19" authorId="0" shapeId="0" xr:uid="{DF1304AC-92EF-4783-965F-ED23AA35BEE1}">
      <text>
        <r>
          <rPr>
            <sz val="9"/>
            <color indexed="81"/>
            <rFont val="Tahoma"/>
            <family val="2"/>
          </rPr>
          <t>I følge skattereglene skal måltidstrekk foretas per døgn.</t>
        </r>
      </text>
    </comment>
    <comment ref="V19" authorId="0" shapeId="0" xr:uid="{E667CE1E-2B13-4258-ABCB-A2230B9E4CDB}">
      <text>
        <r>
          <rPr>
            <sz val="9"/>
            <color indexed="81"/>
            <rFont val="Tahoma"/>
            <family val="2"/>
          </rPr>
          <t xml:space="preserve">I følge skattereglene skal overskuddsberegning foretas per døgn. Dvs. at  reisen ikke ses på under ett ved beregning av skattepliktig og skattefritt beløp. Det er derfor viktig at måltidstrekk foretas for de døgn måltidene faktisk ble inntatt. </t>
        </r>
      </text>
    </comment>
    <comment ref="E29" authorId="0" shapeId="0" xr:uid="{F8231CFC-7F04-44EF-AF36-A7746CA37EB9}">
      <text>
        <r>
          <rPr>
            <sz val="9"/>
            <color indexed="81"/>
            <rFont val="Tahoma"/>
            <family val="2"/>
          </rPr>
          <t>Overnatting på hybel uten kokemuligheter eller på pensjonat eller brakke.</t>
        </r>
      </text>
    </comment>
    <comment ref="E32" authorId="0" shapeId="0" xr:uid="{61BFC49C-E5B1-4DD4-A385-439438F2AB6A}">
      <text>
        <r>
          <rPr>
            <sz val="9"/>
            <color indexed="81"/>
            <rFont val="Tahoma"/>
            <family val="2"/>
          </rPr>
          <t>Overnatting på hybel uten kokemuligheter eller på pensjonat eller brakke.</t>
        </r>
      </text>
    </comment>
    <comment ref="E37" authorId="1" shapeId="0" xr:uid="{00000000-0006-0000-0100-000004000000}">
      <text>
        <r>
          <rPr>
            <sz val="9"/>
            <color indexed="81"/>
            <rFont val="Tahoma"/>
            <family val="2"/>
          </rPr>
          <t>Dersom navn og adresse på overnattingssted eller utleier ikke oppgis, kan det ikke utbetales en høyrere sats for trekkfri kostgodtgjørelse enn den laveste satsen (hybel med kokemuligheter eller privat overnatting).</t>
        </r>
      </text>
    </comment>
  </commentList>
</comments>
</file>

<file path=xl/sharedStrings.xml><?xml version="1.0" encoding="utf-8"?>
<sst xmlns="http://schemas.openxmlformats.org/spreadsheetml/2006/main" count="129" uniqueCount="83">
  <si>
    <t>Adresse:</t>
  </si>
  <si>
    <t>Firmaopplysninger</t>
  </si>
  <si>
    <t>Personalia</t>
  </si>
  <si>
    <t>Reiseopplysninger</t>
  </si>
  <si>
    <t>Antall</t>
  </si>
  <si>
    <t>Sats</t>
  </si>
  <si>
    <t>Underskrift attestansvarlig</t>
  </si>
  <si>
    <t>Dato:</t>
  </si>
  <si>
    <t>Sted:</t>
  </si>
  <si>
    <t>Bilgodtgjørelse</t>
  </si>
  <si>
    <t>Utlegg</t>
  </si>
  <si>
    <t>Reiserute</t>
  </si>
  <si>
    <t>Sum</t>
  </si>
  <si>
    <t>Diettgodtgjørelse</t>
  </si>
  <si>
    <t>Totalsum</t>
  </si>
  <si>
    <t>Km</t>
  </si>
  <si>
    <t>6-12 timer</t>
  </si>
  <si>
    <t>Hotell</t>
  </si>
  <si>
    <t>Reiseregning</t>
  </si>
  <si>
    <t>Avdeling:</t>
  </si>
  <si>
    <t>Navn:</t>
  </si>
  <si>
    <t>Postnr.:</t>
  </si>
  <si>
    <t>Poststed:</t>
  </si>
  <si>
    <t>Firmanavn:</t>
  </si>
  <si>
    <t>Ansattnr.:</t>
  </si>
  <si>
    <t>Org.nr.:</t>
  </si>
  <si>
    <t>Avreise</t>
  </si>
  <si>
    <t>Dato</t>
  </si>
  <si>
    <t>Hjemkomst</t>
  </si>
  <si>
    <t>Reisens formål:</t>
  </si>
  <si>
    <t>Deltatt på følgende arrangement:</t>
  </si>
  <si>
    <t>Ankomst</t>
  </si>
  <si>
    <t>Kl.</t>
  </si>
  <si>
    <t>Overnattinger</t>
  </si>
  <si>
    <t>Reist fra</t>
  </si>
  <si>
    <t>Reist til</t>
  </si>
  <si>
    <t>Vedlegg nr.</t>
  </si>
  <si>
    <t>Utlegg
reisekostnader</t>
  </si>
  <si>
    <t>Passasjer
antall km</t>
  </si>
  <si>
    <t>Reisens formål og arrangement</t>
  </si>
  <si>
    <t>Passasjertillegg</t>
  </si>
  <si>
    <t>Tilhengertillegg</t>
  </si>
  <si>
    <t>Beskrivelse</t>
  </si>
  <si>
    <t>Beløp</t>
  </si>
  <si>
    <t>Reiseforskudd</t>
  </si>
  <si>
    <t>Diett uten overnatting</t>
  </si>
  <si>
    <t>Frokost</t>
  </si>
  <si>
    <t>Middag</t>
  </si>
  <si>
    <t>Lunsj</t>
  </si>
  <si>
    <t>Ulegitimert nattillegg</t>
  </si>
  <si>
    <t xml:space="preserve">Type
transport-
middel  </t>
  </si>
  <si>
    <t>Over 12 timer</t>
  </si>
  <si>
    <t>Kontonummer for utbetaling:</t>
  </si>
  <si>
    <t>Årsaken til eventuelle omkjøringer:</t>
  </si>
  <si>
    <t>Navn på passasjer(er):</t>
  </si>
  <si>
    <t>Prosjekt:</t>
  </si>
  <si>
    <t>Statens
satser</t>
  </si>
  <si>
    <t>Skattepl.
diff.</t>
  </si>
  <si>
    <t>Skattefritt
beløp</t>
  </si>
  <si>
    <t>Skattepliktig
beløp</t>
  </si>
  <si>
    <t>Herav skattefritt (trekkfritt)</t>
  </si>
  <si>
    <t>Herav skattepliktig (trekkpliktig)</t>
  </si>
  <si>
    <t>Jeg samtykker til at eventuelt skyldig beløp kan trekkes i lønn</t>
  </si>
  <si>
    <r>
      <t xml:space="preserve">Beskrivelse av utgiften </t>
    </r>
    <r>
      <rPr>
        <b/>
        <sz val="8"/>
        <color theme="1"/>
        <rFont val="Calibri"/>
        <family val="2"/>
        <scheme val="minor"/>
      </rPr>
      <t>(ved bervertning må  formålet med bevertningen , navnet på de personer som bevertningen omfatter og navnet på den virksomheten som personen representerer  fremkomme)</t>
    </r>
  </si>
  <si>
    <t>Utlegg 
kost/losji</t>
  </si>
  <si>
    <t>Bil antall km</t>
  </si>
  <si>
    <t>Skatte-
frie
satser</t>
  </si>
  <si>
    <t>Kl.:</t>
  </si>
  <si>
    <t>Statens
sats</t>
  </si>
  <si>
    <t>Skattefri
sats</t>
  </si>
  <si>
    <t>Måltidstrekk statens satser</t>
  </si>
  <si>
    <t>Statens
satser
beløp</t>
  </si>
  <si>
    <t>Beløp før evt. 
trekk</t>
  </si>
  <si>
    <t>Skyldig(-)/til gode(+) før evt. forskuddstrekk</t>
  </si>
  <si>
    <t>Diett med overnatting over 12 timer</t>
  </si>
  <si>
    <t>Fom. 6 timer tom. 12 timer</t>
  </si>
  <si>
    <t>Diett påbegynt døgn  (uten overnatting) etter overnatting på:</t>
  </si>
  <si>
    <t>Type losji: Hotell eller pensjonat/hybel/brakke/privat spesifisert med/uten kokemuligheter</t>
  </si>
  <si>
    <t>Hybel m/kok eller har overnattet privat</t>
  </si>
  <si>
    <t>Hybel u/kok eller på pensjonat eller brakke</t>
  </si>
  <si>
    <t>Hybel m/kok, privat</t>
  </si>
  <si>
    <t>Hybel u/kok, brakke mm.</t>
  </si>
  <si>
    <t>Overnattingssted /utleier  -  Navn og adresse 
(ikke krav for overnatting privat eller hybel m/kokemuligheter)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</si>
</sst>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 #,##0.00_ ;_ * \-#,##0.00_ ;_ * &quot;-&quot;??_ ;_ @_ "/>
    <numFmt numFmtId="165" formatCode="_ * #,##0_ ;_ * \-#,##0_ ;_ * &quot;-&quot;??_ ;_ @_ "/>
    <numFmt numFmtId="166" formatCode="dd/mm/yy;@"/>
  </numFmts>
  <fonts count="11" x14ac:knownFonts="1">
    <font>
      <sz val="11"/>
      <color theme="1"/>
      <name val="Calibri"/>
      <family val="2"/>
      <scheme val="minor"/>
    </font>
    <font>
      <b/>
      <sz val="11"/>
      <color theme="1"/>
      <name val="Calibri"/>
      <family val="2"/>
      <scheme val="minor"/>
    </font>
    <font>
      <sz val="11"/>
      <color theme="1"/>
      <name val="Calibri"/>
      <family val="2"/>
      <scheme val="minor"/>
    </font>
    <font>
      <b/>
      <sz val="8"/>
      <color theme="1"/>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b/>
      <sz val="28"/>
      <color rgb="FF4F81BD"/>
      <name val="Calibri"/>
      <family val="2"/>
      <scheme val="minor"/>
    </font>
    <font>
      <sz val="9"/>
      <color theme="1"/>
      <name val="Calibri"/>
      <family val="2"/>
      <scheme val="minor"/>
    </font>
    <font>
      <sz val="11"/>
      <color rgb="FFFF0000"/>
      <name val="Calibri"/>
      <family val="2"/>
      <scheme val="minor"/>
    </font>
    <font>
      <sz val="9"/>
      <color indexed="81"/>
      <name val="Tahoma"/>
      <family val="2"/>
    </font>
  </fonts>
  <fills count="6">
    <fill>
      <patternFill patternType="none"/>
    </fill>
    <fill>
      <patternFill patternType="gray125"/>
    </fill>
    <fill>
      <patternFill patternType="solid">
        <fgColor theme="4" tint="0.79998168889431442"/>
        <bgColor indexed="64"/>
      </patternFill>
    </fill>
    <fill>
      <patternFill patternType="solid">
        <fgColor rgb="FF4F81BD"/>
        <bgColor indexed="64"/>
      </patternFill>
    </fill>
    <fill>
      <patternFill patternType="solid">
        <fgColor rgb="FFDCE6F1"/>
        <bgColor indexed="64"/>
      </patternFill>
    </fill>
    <fill>
      <patternFill patternType="solid">
        <fgColor theme="0"/>
        <bgColor indexed="64"/>
      </patternFill>
    </fill>
  </fills>
  <borders count="26">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style="thin">
        <color indexed="64"/>
      </left>
      <right style="thin">
        <color indexed="64"/>
      </right>
      <top style="thin">
        <color indexed="64"/>
      </top>
      <bottom style="thin">
        <color indexed="64"/>
      </bottom>
      <diagonal/>
    </border>
    <border>
      <left style="thin">
        <color theme="1" tint="0.499984740745262"/>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style="thin">
        <color theme="1" tint="0.499984740745262"/>
      </left>
      <right/>
      <top/>
      <bottom/>
      <diagonal/>
    </border>
    <border>
      <left style="thin">
        <color theme="1" tint="0.499984740745262"/>
      </left>
      <right style="thin">
        <color theme="1" tint="0.499984740745262"/>
      </right>
      <top/>
      <bottom/>
      <diagonal/>
    </border>
    <border>
      <left/>
      <right/>
      <top/>
      <bottom style="hair">
        <color auto="1"/>
      </bottom>
      <diagonal/>
    </border>
    <border>
      <left style="thin">
        <color theme="1" tint="0.499984740745262"/>
      </left>
      <right/>
      <top/>
      <bottom style="hair">
        <color theme="1" tint="0.499984740745262"/>
      </bottom>
      <diagonal/>
    </border>
    <border>
      <left/>
      <right/>
      <top/>
      <bottom style="hair">
        <color theme="1" tint="0.499984740745262"/>
      </bottom>
      <diagonal/>
    </border>
    <border>
      <left/>
      <right/>
      <top style="hair">
        <color auto="1"/>
      </top>
      <bottom style="thin">
        <color theme="1" tint="0.499984740745262"/>
      </bottom>
      <diagonal/>
    </border>
    <border>
      <left style="thin">
        <color theme="1" tint="0.499984740745262"/>
      </left>
      <right/>
      <top style="hair">
        <color theme="1" tint="0.499984740745262"/>
      </top>
      <bottom style="thin">
        <color theme="1" tint="0.499984740745262"/>
      </bottom>
      <diagonal/>
    </border>
    <border>
      <left/>
      <right/>
      <top style="hair">
        <color theme="1" tint="0.499984740745262"/>
      </top>
      <bottom style="thin">
        <color theme="1" tint="0.499984740745262"/>
      </bottom>
      <diagonal/>
    </border>
  </borders>
  <cellStyleXfs count="2">
    <xf numFmtId="0" fontId="0" fillId="0" borderId="0"/>
    <xf numFmtId="164" fontId="2" fillId="0" borderId="0" applyFont="0" applyFill="0" applyBorder="0" applyAlignment="0" applyProtection="0"/>
  </cellStyleXfs>
  <cellXfs count="203">
    <xf numFmtId="0" fontId="0" fillId="0" borderId="0" xfId="0"/>
    <xf numFmtId="0" fontId="0" fillId="0" borderId="0" xfId="0" applyAlignment="1">
      <alignment vertical="center"/>
    </xf>
    <xf numFmtId="0" fontId="1" fillId="0" borderId="0" xfId="0" applyFont="1" applyAlignment="1">
      <alignment vertical="center" wrapText="1"/>
    </xf>
    <xf numFmtId="164" fontId="0" fillId="0" borderId="0" xfId="0" applyNumberFormat="1" applyAlignment="1">
      <alignment vertical="center"/>
    </xf>
    <xf numFmtId="0" fontId="5" fillId="4" borderId="1" xfId="0" applyFont="1" applyFill="1" applyBorder="1" applyAlignment="1">
      <alignment vertical="center"/>
    </xf>
    <xf numFmtId="0" fontId="5" fillId="5" borderId="1" xfId="0" applyFont="1" applyFill="1" applyBorder="1" applyAlignment="1">
      <alignment horizontal="left" vertical="center"/>
    </xf>
    <xf numFmtId="0" fontId="5" fillId="0" borderId="0" xfId="0" applyFont="1" applyAlignment="1">
      <alignment horizontal="left" vertical="center"/>
    </xf>
    <xf numFmtId="0" fontId="5" fillId="4" borderId="9" xfId="0" applyFont="1" applyFill="1" applyBorder="1" applyAlignment="1">
      <alignment horizontal="left" vertical="center"/>
    </xf>
    <xf numFmtId="166" fontId="5" fillId="0" borderId="1" xfId="0" applyNumberFormat="1" applyFont="1" applyBorder="1" applyAlignment="1">
      <alignment horizontal="center" vertical="center"/>
    </xf>
    <xf numFmtId="49" fontId="5" fillId="5" borderId="1" xfId="0" applyNumberFormat="1" applyFont="1" applyFill="1" applyBorder="1" applyAlignment="1">
      <alignment horizontal="center" vertical="center"/>
    </xf>
    <xf numFmtId="0" fontId="5" fillId="0" borderId="6" xfId="0" applyFont="1" applyBorder="1" applyAlignment="1">
      <alignment horizontal="left" vertical="center"/>
    </xf>
    <xf numFmtId="2" fontId="6" fillId="2" borderId="1" xfId="0" applyNumberFormat="1" applyFont="1" applyFill="1" applyBorder="1" applyAlignment="1">
      <alignment horizontal="center"/>
    </xf>
    <xf numFmtId="2" fontId="6" fillId="2" borderId="1" xfId="0" applyNumberFormat="1" applyFont="1" applyFill="1" applyBorder="1" applyAlignment="1">
      <alignment horizontal="right"/>
    </xf>
    <xf numFmtId="0" fontId="5" fillId="0" borderId="1" xfId="0" applyFont="1" applyBorder="1" applyAlignment="1">
      <alignment horizontal="center" vertical="center"/>
    </xf>
    <xf numFmtId="0" fontId="5" fillId="2" borderId="1" xfId="0" applyFont="1" applyFill="1" applyBorder="1" applyAlignment="1">
      <alignment vertical="center"/>
    </xf>
    <xf numFmtId="165" fontId="5" fillId="4" borderId="1" xfId="1" applyNumberFormat="1" applyFont="1" applyFill="1" applyBorder="1" applyAlignment="1">
      <alignment vertical="center"/>
    </xf>
    <xf numFmtId="0" fontId="5" fillId="5" borderId="1" xfId="0" applyFont="1" applyFill="1" applyBorder="1" applyAlignment="1">
      <alignment horizontal="center" vertical="center"/>
    </xf>
    <xf numFmtId="164" fontId="5" fillId="4" borderId="1" xfId="1" applyFont="1" applyFill="1" applyBorder="1" applyAlignment="1">
      <alignment vertical="center"/>
    </xf>
    <xf numFmtId="2" fontId="5" fillId="2" borderId="1" xfId="0" applyNumberFormat="1" applyFont="1" applyFill="1" applyBorder="1" applyAlignment="1">
      <alignment vertical="center"/>
    </xf>
    <xf numFmtId="0" fontId="6" fillId="0" borderId="0" xfId="0" applyFont="1" applyAlignment="1">
      <alignment vertical="center" wrapText="1"/>
    </xf>
    <xf numFmtId="3" fontId="6" fillId="0" borderId="0" xfId="0" applyNumberFormat="1" applyFont="1" applyAlignment="1">
      <alignment vertical="center"/>
    </xf>
    <xf numFmtId="164" fontId="6" fillId="4" borderId="9" xfId="1" applyFont="1" applyFill="1" applyBorder="1" applyAlignment="1">
      <alignment vertical="center"/>
    </xf>
    <xf numFmtId="0" fontId="6" fillId="0" borderId="0" xfId="0" applyFont="1" applyAlignment="1">
      <alignment horizontal="right" vertical="center" wrapText="1"/>
    </xf>
    <xf numFmtId="3" fontId="6" fillId="0" borderId="6" xfId="0" applyNumberFormat="1" applyFont="1" applyBorder="1" applyAlignment="1">
      <alignment vertical="center"/>
    </xf>
    <xf numFmtId="0" fontId="6" fillId="4" borderId="1" xfId="0" applyFont="1" applyFill="1" applyBorder="1" applyAlignment="1">
      <alignment horizontal="center" vertical="center"/>
    </xf>
    <xf numFmtId="3" fontId="5" fillId="0" borderId="1" xfId="0" applyNumberFormat="1" applyFont="1" applyBorder="1" applyAlignment="1">
      <alignment vertical="center"/>
    </xf>
    <xf numFmtId="165" fontId="6" fillId="4" borderId="9" xfId="1" applyNumberFormat="1" applyFont="1" applyFill="1" applyBorder="1" applyAlignment="1">
      <alignment vertical="center"/>
    </xf>
    <xf numFmtId="2" fontId="6" fillId="2" borderId="1" xfId="0" applyNumberFormat="1" applyFont="1" applyFill="1" applyBorder="1" applyAlignment="1">
      <alignment horizontal="right" vertical="center"/>
    </xf>
    <xf numFmtId="2" fontId="6" fillId="2" borderId="1" xfId="0" applyNumberFormat="1" applyFont="1" applyFill="1" applyBorder="1" applyAlignment="1">
      <alignment horizontal="right" vertical="center" wrapText="1"/>
    </xf>
    <xf numFmtId="3" fontId="6" fillId="0" borderId="13" xfId="0" applyNumberFormat="1" applyFont="1" applyBorder="1" applyAlignment="1">
      <alignment horizontal="center" vertical="center"/>
    </xf>
    <xf numFmtId="0" fontId="6" fillId="0" borderId="12" xfId="0" applyFont="1" applyBorder="1" applyAlignment="1">
      <alignment horizontal="right" vertical="center" wrapText="1"/>
    </xf>
    <xf numFmtId="3" fontId="6" fillId="0" borderId="12" xfId="0" applyNumberFormat="1" applyFont="1" applyBorder="1" applyAlignment="1">
      <alignment vertical="center"/>
    </xf>
    <xf numFmtId="2" fontId="6" fillId="4" borderId="1" xfId="0" applyNumberFormat="1" applyFont="1" applyFill="1" applyBorder="1" applyAlignment="1">
      <alignment vertical="center"/>
    </xf>
    <xf numFmtId="164" fontId="5" fillId="0" borderId="1" xfId="1"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6" fillId="0" borderId="3" xfId="0" applyFont="1" applyBorder="1" applyAlignment="1">
      <alignment vertical="center"/>
    </xf>
    <xf numFmtId="164" fontId="5" fillId="0" borderId="1" xfId="1" applyFont="1" applyFill="1" applyBorder="1" applyAlignment="1">
      <alignment vertical="center"/>
    </xf>
    <xf numFmtId="164" fontId="5" fillId="4" borderId="9" xfId="1" applyFont="1" applyFill="1" applyBorder="1" applyAlignment="1">
      <alignment vertical="center"/>
    </xf>
    <xf numFmtId="0" fontId="5" fillId="0" borderId="0" xfId="0" applyFont="1" applyAlignment="1">
      <alignment horizontal="right" vertical="center"/>
    </xf>
    <xf numFmtId="164" fontId="6" fillId="0" borderId="6" xfId="1" applyFont="1" applyBorder="1" applyAlignment="1">
      <alignment vertical="center"/>
    </xf>
    <xf numFmtId="14" fontId="5" fillId="4" borderId="1" xfId="0" applyNumberFormat="1" applyFont="1" applyFill="1" applyBorder="1" applyAlignment="1">
      <alignment horizontal="lef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3"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166" fontId="5" fillId="4" borderId="9" xfId="0" applyNumberFormat="1" applyFont="1" applyFill="1" applyBorder="1" applyAlignment="1">
      <alignment horizontal="right" vertical="center"/>
    </xf>
    <xf numFmtId="2" fontId="6" fillId="2" borderId="1" xfId="0" applyNumberFormat="1" applyFont="1" applyFill="1" applyBorder="1" applyAlignment="1">
      <alignment horizontal="left" vertical="center" wrapText="1"/>
    </xf>
    <xf numFmtId="14" fontId="8" fillId="0" borderId="1" xfId="0" applyNumberFormat="1" applyFont="1" applyBorder="1" applyAlignment="1">
      <alignment vertical="center"/>
    </xf>
    <xf numFmtId="49" fontId="8" fillId="0" borderId="1" xfId="0" applyNumberFormat="1" applyFont="1" applyBorder="1" applyAlignment="1">
      <alignment horizontal="center" vertical="center"/>
    </xf>
    <xf numFmtId="14" fontId="8" fillId="0" borderId="1" xfId="0" applyNumberFormat="1" applyFont="1" applyBorder="1" applyAlignment="1">
      <alignment horizontal="center" vertical="center"/>
    </xf>
    <xf numFmtId="3" fontId="6" fillId="0" borderId="7" xfId="0" applyNumberFormat="1" applyFont="1" applyBorder="1" applyAlignment="1">
      <alignment horizontal="center" vertical="center"/>
    </xf>
    <xf numFmtId="1" fontId="5" fillId="2" borderId="1" xfId="0" applyNumberFormat="1" applyFont="1" applyFill="1" applyBorder="1" applyAlignment="1">
      <alignment vertical="center"/>
    </xf>
    <xf numFmtId="0" fontId="9" fillId="0" borderId="0" xfId="0" applyFont="1" applyAlignment="1">
      <alignment vertical="center"/>
    </xf>
    <xf numFmtId="0" fontId="5" fillId="0" borderId="12" xfId="0" applyFont="1" applyBorder="1" applyAlignment="1">
      <alignment horizontal="left" vertical="center"/>
    </xf>
    <xf numFmtId="0" fontId="5" fillId="0" borderId="1" xfId="0" applyFont="1" applyBorder="1" applyAlignment="1">
      <alignment vertical="center"/>
    </xf>
    <xf numFmtId="3" fontId="6" fillId="0" borderId="18" xfId="0" applyNumberFormat="1" applyFont="1" applyBorder="1" applyAlignment="1">
      <alignment vertical="center"/>
    </xf>
    <xf numFmtId="3" fontId="6" fillId="0" borderId="13" xfId="0" applyNumberFormat="1" applyFont="1" applyBorder="1" applyAlignment="1">
      <alignment vertical="center"/>
    </xf>
    <xf numFmtId="49" fontId="5" fillId="5" borderId="1" xfId="0" applyNumberFormat="1" applyFont="1" applyFill="1" applyBorder="1" applyAlignment="1">
      <alignment horizontal="left" vertical="center"/>
    </xf>
    <xf numFmtId="49" fontId="5" fillId="5" borderId="4" xfId="0" applyNumberFormat="1" applyFont="1" applyFill="1" applyBorder="1" applyAlignment="1">
      <alignment horizontal="left" vertical="center"/>
    </xf>
    <xf numFmtId="43" fontId="0" fillId="0" borderId="0" xfId="0" applyNumberFormat="1" applyAlignment="1">
      <alignmen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0"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3" xfId="0" applyFont="1" applyBorder="1" applyAlignment="1">
      <alignment horizontal="left" vertical="center"/>
    </xf>
    <xf numFmtId="0" fontId="5" fillId="4" borderId="5" xfId="0" applyFont="1" applyFill="1" applyBorder="1" applyAlignment="1">
      <alignment horizontal="left" vertical="top"/>
    </xf>
    <xf numFmtId="0" fontId="5" fillId="4" borderId="7" xfId="0" applyFont="1" applyFill="1" applyBorder="1" applyAlignment="1">
      <alignment horizontal="left" vertical="top"/>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14" fontId="5" fillId="4" borderId="2" xfId="0" applyNumberFormat="1" applyFont="1" applyFill="1" applyBorder="1" applyAlignment="1">
      <alignment horizontal="left" vertical="center"/>
    </xf>
    <xf numFmtId="14" fontId="5" fillId="4" borderId="3" xfId="0" applyNumberFormat="1" applyFont="1" applyFill="1" applyBorder="1" applyAlignment="1">
      <alignment horizontal="left" vertical="center"/>
    </xf>
    <xf numFmtId="14" fontId="5" fillId="4" borderId="4" xfId="0" applyNumberFormat="1" applyFont="1" applyFill="1" applyBorder="1" applyAlignment="1">
      <alignment horizontal="left" vertical="center"/>
    </xf>
    <xf numFmtId="0" fontId="4" fillId="3" borderId="14" xfId="0" applyFont="1" applyFill="1" applyBorder="1" applyAlignment="1">
      <alignment horizontal="left" vertical="center"/>
    </xf>
    <xf numFmtId="0" fontId="5" fillId="4" borderId="2" xfId="0" applyFont="1" applyFill="1" applyBorder="1" applyAlignment="1">
      <alignment horizontal="left" vertical="top"/>
    </xf>
    <xf numFmtId="0" fontId="5" fillId="4" borderId="4" xfId="0" applyFont="1" applyFill="1" applyBorder="1" applyAlignment="1">
      <alignment horizontal="left" vertical="top"/>
    </xf>
    <xf numFmtId="2" fontId="6" fillId="2" borderId="15" xfId="0" applyNumberFormat="1" applyFont="1" applyFill="1" applyBorder="1" applyAlignment="1">
      <alignment horizontal="left" vertical="center"/>
    </xf>
    <xf numFmtId="2" fontId="6" fillId="2" borderId="16" xfId="0" applyNumberFormat="1" applyFont="1" applyFill="1" applyBorder="1" applyAlignment="1">
      <alignment horizontal="left" vertical="center"/>
    </xf>
    <xf numFmtId="2" fontId="6" fillId="2" borderId="17" xfId="0" applyNumberFormat="1" applyFont="1" applyFill="1" applyBorder="1" applyAlignment="1">
      <alignment horizontal="left" vertical="center"/>
    </xf>
    <xf numFmtId="0" fontId="5" fillId="0" borderId="0" xfId="0" applyFont="1" applyAlignment="1">
      <alignment horizontal="right" vertical="center"/>
    </xf>
    <xf numFmtId="0" fontId="5" fillId="0" borderId="13" xfId="0" applyFont="1" applyBorder="1" applyAlignment="1">
      <alignment horizontal="right" vertical="center"/>
    </xf>
    <xf numFmtId="14" fontId="5" fillId="0" borderId="2" xfId="0" applyNumberFormat="1" applyFont="1" applyBorder="1" applyAlignment="1">
      <alignment horizontal="left" vertical="center"/>
    </xf>
    <xf numFmtId="14" fontId="5" fillId="0" borderId="3" xfId="0" applyNumberFormat="1" applyFont="1" applyBorder="1" applyAlignment="1">
      <alignment horizontal="left" vertical="center"/>
    </xf>
    <xf numFmtId="14" fontId="5" fillId="0" borderId="4" xfId="0" applyNumberFormat="1" applyFont="1" applyBorder="1" applyAlignment="1">
      <alignment horizontal="left" vertical="center"/>
    </xf>
    <xf numFmtId="0" fontId="5" fillId="0" borderId="6" xfId="0" applyFont="1" applyBorder="1" applyAlignment="1">
      <alignment horizontal="left" vertical="center"/>
    </xf>
    <xf numFmtId="0" fontId="6" fillId="4" borderId="8" xfId="0" applyFont="1" applyFill="1" applyBorder="1" applyAlignment="1">
      <alignment horizontal="center" wrapText="1"/>
    </xf>
    <xf numFmtId="0" fontId="6" fillId="4" borderId="19" xfId="0" applyFont="1" applyFill="1" applyBorder="1" applyAlignment="1">
      <alignment horizontal="center" wrapText="1"/>
    </xf>
    <xf numFmtId="0" fontId="6" fillId="4" borderId="9" xfId="0" applyFont="1" applyFill="1" applyBorder="1" applyAlignment="1">
      <alignment horizontal="center" wrapText="1"/>
    </xf>
    <xf numFmtId="0" fontId="6" fillId="4" borderId="5" xfId="0" applyFont="1" applyFill="1" applyBorder="1" applyAlignment="1">
      <alignment horizontal="center" wrapText="1"/>
    </xf>
    <xf numFmtId="0" fontId="6" fillId="4" borderId="7" xfId="0" applyFont="1" applyFill="1" applyBorder="1" applyAlignment="1">
      <alignment horizontal="center" wrapText="1"/>
    </xf>
    <xf numFmtId="0" fontId="6" fillId="4" borderId="18" xfId="0" applyFont="1" applyFill="1" applyBorder="1" applyAlignment="1">
      <alignment horizontal="center" wrapText="1"/>
    </xf>
    <xf numFmtId="0" fontId="6" fillId="4" borderId="13" xfId="0" applyFont="1" applyFill="1" applyBorder="1" applyAlignment="1">
      <alignment horizontal="center" wrapText="1"/>
    </xf>
    <xf numFmtId="0" fontId="6" fillId="4" borderId="10" xfId="0" applyFont="1" applyFill="1" applyBorder="1" applyAlignment="1">
      <alignment horizontal="center" wrapText="1"/>
    </xf>
    <xf numFmtId="0" fontId="6" fillId="4" borderId="11" xfId="0" applyFont="1" applyFill="1" applyBorder="1" applyAlignment="1">
      <alignment horizontal="center" wrapText="1"/>
    </xf>
    <xf numFmtId="0" fontId="6" fillId="4" borderId="5" xfId="0" applyFont="1" applyFill="1" applyBorder="1" applyAlignment="1">
      <alignment horizontal="left" wrapText="1"/>
    </xf>
    <xf numFmtId="0" fontId="6" fillId="4" borderId="6" xfId="0" applyFont="1" applyFill="1" applyBorder="1" applyAlignment="1">
      <alignment horizontal="left" wrapText="1"/>
    </xf>
    <xf numFmtId="0" fontId="6" fillId="4" borderId="7" xfId="0" applyFont="1" applyFill="1" applyBorder="1" applyAlignment="1">
      <alignment horizontal="left" wrapText="1"/>
    </xf>
    <xf numFmtId="0" fontId="6" fillId="4" borderId="10" xfId="0" applyFont="1" applyFill="1" applyBorder="1" applyAlignment="1">
      <alignment horizontal="left" wrapText="1"/>
    </xf>
    <xf numFmtId="0" fontId="6" fillId="4" borderId="12" xfId="0" applyFont="1" applyFill="1" applyBorder="1" applyAlignment="1">
      <alignment horizontal="left" wrapText="1"/>
    </xf>
    <xf numFmtId="0" fontId="6" fillId="4" borderId="11" xfId="0" applyFont="1" applyFill="1" applyBorder="1" applyAlignment="1">
      <alignment horizontal="left" wrapText="1"/>
    </xf>
    <xf numFmtId="0" fontId="6" fillId="4" borderId="1" xfId="0" applyFont="1" applyFill="1" applyBorder="1" applyAlignment="1">
      <alignment horizontal="left" wrapText="1"/>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10" xfId="0" applyFont="1" applyFill="1" applyBorder="1" applyAlignment="1">
      <alignment horizontal="left" vertical="center"/>
    </xf>
    <xf numFmtId="0" fontId="5" fillId="4" borderId="11" xfId="0" applyFont="1" applyFill="1" applyBorder="1" applyAlignment="1">
      <alignment horizontal="left" vertical="center"/>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5"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11" xfId="0" applyFont="1" applyFill="1" applyBorder="1" applyAlignment="1">
      <alignment horizontal="left" vertical="center" wrapText="1"/>
    </xf>
    <xf numFmtId="2" fontId="6" fillId="2" borderId="5" xfId="0" applyNumberFormat="1" applyFont="1" applyFill="1" applyBorder="1" applyAlignment="1">
      <alignment horizontal="left"/>
    </xf>
    <xf numFmtId="2" fontId="6" fillId="2" borderId="6" xfId="0" applyNumberFormat="1" applyFont="1" applyFill="1" applyBorder="1" applyAlignment="1">
      <alignment horizontal="left"/>
    </xf>
    <xf numFmtId="2" fontId="6" fillId="2" borderId="7" xfId="0" applyNumberFormat="1" applyFont="1" applyFill="1" applyBorder="1" applyAlignment="1">
      <alignment horizontal="left"/>
    </xf>
    <xf numFmtId="2" fontId="6" fillId="2" borderId="18" xfId="0" applyNumberFormat="1" applyFont="1" applyFill="1" applyBorder="1" applyAlignment="1">
      <alignment horizontal="left"/>
    </xf>
    <xf numFmtId="2" fontId="6" fillId="2" borderId="0" xfId="0" applyNumberFormat="1" applyFont="1" applyFill="1" applyAlignment="1">
      <alignment horizontal="left"/>
    </xf>
    <xf numFmtId="2" fontId="6" fillId="2" borderId="13" xfId="0" applyNumberFormat="1" applyFont="1" applyFill="1" applyBorder="1" applyAlignment="1">
      <alignment horizontal="left"/>
    </xf>
    <xf numFmtId="2" fontId="6" fillId="2" borderId="10" xfId="0" applyNumberFormat="1" applyFont="1" applyFill="1" applyBorder="1" applyAlignment="1">
      <alignment horizontal="left"/>
    </xf>
    <xf numFmtId="2" fontId="6" fillId="2" borderId="12" xfId="0" applyNumberFormat="1" applyFont="1" applyFill="1" applyBorder="1" applyAlignment="1">
      <alignment horizontal="left"/>
    </xf>
    <xf numFmtId="2" fontId="6" fillId="2" borderId="11" xfId="0" applyNumberFormat="1" applyFont="1" applyFill="1" applyBorder="1" applyAlignment="1">
      <alignment horizontal="left"/>
    </xf>
    <xf numFmtId="2" fontId="6" fillId="2" borderId="8" xfId="0" applyNumberFormat="1" applyFont="1" applyFill="1" applyBorder="1" applyAlignment="1">
      <alignment horizontal="center"/>
    </xf>
    <xf numFmtId="2" fontId="6" fillId="2" borderId="19" xfId="0" applyNumberFormat="1" applyFont="1" applyFill="1" applyBorder="1" applyAlignment="1">
      <alignment horizontal="center"/>
    </xf>
    <xf numFmtId="2" fontId="6" fillId="2" borderId="9" xfId="0" applyNumberFormat="1" applyFont="1" applyFill="1" applyBorder="1" applyAlignment="1">
      <alignment horizontal="center"/>
    </xf>
    <xf numFmtId="0" fontId="5" fillId="0" borderId="5" xfId="0" applyFont="1" applyBorder="1" applyAlignment="1">
      <alignment horizontal="left" vertical="top" wrapText="1"/>
    </xf>
    <xf numFmtId="0" fontId="5" fillId="0" borderId="6" xfId="0" applyFont="1" applyBorder="1" applyAlignment="1">
      <alignment horizontal="left" vertical="top"/>
    </xf>
    <xf numFmtId="0" fontId="5" fillId="0" borderId="0" xfId="0" applyFont="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2" xfId="0" applyFont="1" applyBorder="1" applyAlignment="1">
      <alignment horizontal="left" vertical="top"/>
    </xf>
    <xf numFmtId="0" fontId="5" fillId="0" borderId="11" xfId="0" applyFont="1" applyBorder="1" applyAlignment="1">
      <alignment horizontal="left" vertical="top"/>
    </xf>
    <xf numFmtId="0" fontId="4" fillId="3" borderId="1" xfId="0" applyFont="1" applyFill="1" applyBorder="1" applyAlignment="1">
      <alignment horizontal="left" vertical="center"/>
    </xf>
    <xf numFmtId="2" fontId="6" fillId="2" borderId="8" xfId="0" applyNumberFormat="1" applyFont="1" applyFill="1" applyBorder="1" applyAlignment="1">
      <alignment horizontal="center" wrapText="1"/>
    </xf>
    <xf numFmtId="2" fontId="6" fillId="2" borderId="1" xfId="0" applyNumberFormat="1" applyFont="1" applyFill="1" applyBorder="1" applyAlignment="1">
      <alignment horizontal="center" vertical="center"/>
    </xf>
    <xf numFmtId="0" fontId="7" fillId="0" borderId="0" xfId="0" applyFont="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5" fillId="5" borderId="2" xfId="0" applyFont="1" applyFill="1" applyBorder="1" applyAlignment="1">
      <alignment horizontal="left" vertical="center"/>
    </xf>
    <xf numFmtId="0" fontId="5" fillId="5" borderId="3" xfId="0" applyFont="1" applyFill="1" applyBorder="1" applyAlignment="1">
      <alignment horizontal="left" vertical="center"/>
    </xf>
    <xf numFmtId="0" fontId="5" fillId="5" borderId="4" xfId="0" applyFont="1" applyFill="1" applyBorder="1" applyAlignment="1">
      <alignment horizontal="left" vertical="center"/>
    </xf>
    <xf numFmtId="3" fontId="5" fillId="5" borderId="2" xfId="0" applyNumberFormat="1" applyFont="1" applyFill="1" applyBorder="1" applyAlignment="1">
      <alignment horizontal="lef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5" fillId="4" borderId="12" xfId="0" applyFont="1" applyFill="1" applyBorder="1" applyAlignment="1">
      <alignment horizontal="left" vertical="center"/>
    </xf>
    <xf numFmtId="0" fontId="5" fillId="4" borderId="10" xfId="0" applyFont="1" applyFill="1" applyBorder="1" applyAlignment="1">
      <alignment horizontal="right" vertical="center"/>
    </xf>
    <xf numFmtId="0" fontId="5" fillId="4" borderId="11" xfId="0" applyFont="1" applyFill="1" applyBorder="1" applyAlignment="1">
      <alignment horizontal="right" vertical="center"/>
    </xf>
    <xf numFmtId="0" fontId="5" fillId="4" borderId="3" xfId="0" applyFont="1" applyFill="1" applyBorder="1" applyAlignment="1">
      <alignment horizontal="left" vertical="top"/>
    </xf>
    <xf numFmtId="0" fontId="5" fillId="4" borderId="1" xfId="0" applyFont="1" applyFill="1" applyBorder="1" applyAlignment="1">
      <alignment horizontal="left" vertical="center"/>
    </xf>
    <xf numFmtId="0" fontId="5" fillId="4" borderId="1" xfId="0" applyFont="1" applyFill="1" applyBorder="1" applyAlignment="1">
      <alignment horizontal="left" vertical="top"/>
    </xf>
    <xf numFmtId="0" fontId="5" fillId="0" borderId="8" xfId="0" applyFont="1" applyBorder="1" applyAlignment="1">
      <alignment horizontal="left" vertical="top"/>
    </xf>
    <xf numFmtId="3" fontId="0" fillId="0" borderId="2" xfId="0" applyNumberFormat="1" applyBorder="1" applyAlignment="1">
      <alignment horizontal="right" vertical="center"/>
    </xf>
    <xf numFmtId="3" fontId="0" fillId="0" borderId="4" xfId="0" applyNumberFormat="1" applyBorder="1" applyAlignment="1">
      <alignment horizontal="right"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4" fillId="3" borderId="8" xfId="0" applyFont="1" applyFill="1" applyBorder="1" applyAlignment="1">
      <alignment horizontal="left" vertical="center"/>
    </xf>
    <xf numFmtId="164" fontId="6" fillId="4" borderId="2" xfId="1" applyFont="1" applyFill="1" applyBorder="1" applyAlignment="1">
      <alignment horizontal="center" vertical="center"/>
    </xf>
    <xf numFmtId="164" fontId="6" fillId="4" borderId="4" xfId="1" applyFont="1" applyFill="1" applyBorder="1" applyAlignment="1">
      <alignment horizontal="center" vertical="center"/>
    </xf>
    <xf numFmtId="4" fontId="5" fillId="0" borderId="2" xfId="0" applyNumberFormat="1" applyFont="1" applyBorder="1" applyAlignment="1">
      <alignment horizontal="right" vertical="center"/>
    </xf>
    <xf numFmtId="4" fontId="5" fillId="0" borderId="4" xfId="0" applyNumberFormat="1" applyFont="1" applyBorder="1" applyAlignment="1">
      <alignment horizontal="right" vertical="center"/>
    </xf>
    <xf numFmtId="2" fontId="6" fillId="2" borderId="5" xfId="0" applyNumberFormat="1" applyFont="1" applyFill="1" applyBorder="1" applyAlignment="1">
      <alignment horizontal="center" vertical="center"/>
    </xf>
    <xf numFmtId="2" fontId="6" fillId="2" borderId="7" xfId="0" applyNumberFormat="1" applyFont="1" applyFill="1" applyBorder="1" applyAlignment="1">
      <alignment horizontal="center" vertical="center"/>
    </xf>
    <xf numFmtId="2" fontId="6" fillId="2" borderId="2" xfId="0" applyNumberFormat="1" applyFont="1" applyFill="1" applyBorder="1" applyAlignment="1">
      <alignment vertical="center"/>
    </xf>
    <xf numFmtId="2" fontId="6" fillId="2" borderId="3" xfId="0" applyNumberFormat="1" applyFont="1" applyFill="1" applyBorder="1" applyAlignment="1">
      <alignment vertical="center"/>
    </xf>
    <xf numFmtId="2" fontId="6" fillId="2" borderId="4" xfId="0" applyNumberFormat="1" applyFont="1" applyFill="1" applyBorder="1" applyAlignment="1">
      <alignment vertical="center"/>
    </xf>
    <xf numFmtId="2" fontId="5" fillId="2" borderId="2" xfId="0" applyNumberFormat="1" applyFont="1" applyFill="1" applyBorder="1" applyAlignment="1">
      <alignment vertical="center"/>
    </xf>
    <xf numFmtId="2" fontId="5" fillId="2" borderId="3" xfId="0" applyNumberFormat="1" applyFont="1" applyFill="1" applyBorder="1" applyAlignment="1">
      <alignment vertical="center"/>
    </xf>
    <xf numFmtId="2" fontId="5" fillId="2" borderId="4" xfId="0" applyNumberFormat="1" applyFont="1" applyFill="1" applyBorder="1" applyAlignment="1">
      <alignment vertical="center"/>
    </xf>
    <xf numFmtId="0" fontId="5" fillId="5" borderId="2" xfId="0" applyFont="1" applyFill="1" applyBorder="1" applyAlignment="1">
      <alignment horizontal="left" vertical="top"/>
    </xf>
    <xf numFmtId="0" fontId="5" fillId="5" borderId="3" xfId="0" applyFont="1" applyFill="1" applyBorder="1" applyAlignment="1">
      <alignment horizontal="left" vertical="top"/>
    </xf>
    <xf numFmtId="0" fontId="5" fillId="5" borderId="4" xfId="0" applyFont="1" applyFill="1" applyBorder="1" applyAlignment="1">
      <alignment horizontal="left" vertical="top"/>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165" fontId="5" fillId="4" borderId="2" xfId="0" applyNumberFormat="1" applyFont="1" applyFill="1" applyBorder="1" applyAlignment="1">
      <alignment horizontal="center" vertical="center"/>
    </xf>
    <xf numFmtId="165" fontId="5" fillId="4" borderId="4" xfId="0" applyNumberFormat="1" applyFont="1" applyFill="1" applyBorder="1" applyAlignment="1">
      <alignment horizontal="center" vertical="center"/>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6" fillId="4" borderId="18" xfId="0" applyFont="1" applyFill="1" applyBorder="1" applyAlignment="1">
      <alignment horizontal="left" wrapText="1"/>
    </xf>
    <xf numFmtId="0" fontId="6" fillId="4" borderId="0" xfId="0" applyFont="1" applyFill="1" applyAlignment="1">
      <alignment horizontal="left" wrapText="1"/>
    </xf>
    <xf numFmtId="0" fontId="6" fillId="4" borderId="13" xfId="0" applyFont="1" applyFill="1" applyBorder="1" applyAlignment="1">
      <alignment horizontal="left"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5" xfId="0" applyFont="1" applyFill="1" applyBorder="1" applyAlignment="1">
      <alignment horizontal="center"/>
    </xf>
    <xf numFmtId="0" fontId="6" fillId="4" borderId="7"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DCE6F1"/>
      <color rgb="FF14E6F1"/>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showGridLines="0" tabSelected="1" zoomScaleNormal="100" workbookViewId="0">
      <selection activeCell="B5" sqref="B5"/>
    </sheetView>
  </sheetViews>
  <sheetFormatPr defaultColWidth="11.42578125" defaultRowHeight="15" x14ac:dyDescent="0.25"/>
  <cols>
    <col min="1" max="1" width="9.85546875" style="1" customWidth="1"/>
    <col min="2" max="2" width="9.28515625" style="1" customWidth="1"/>
    <col min="3" max="3" width="8.7109375" style="1" customWidth="1"/>
    <col min="4" max="4" width="9.5703125" style="1" customWidth="1"/>
    <col min="5" max="5" width="9" style="1" customWidth="1"/>
    <col min="6" max="6" width="10.85546875" style="1" customWidth="1"/>
    <col min="7" max="7" width="4.85546875" style="1" customWidth="1"/>
    <col min="8" max="8" width="7.85546875" style="1" customWidth="1"/>
    <col min="9" max="9" width="7.28515625" style="1" customWidth="1"/>
    <col min="10" max="10" width="7.85546875" style="1" customWidth="1"/>
    <col min="11" max="11" width="4.85546875" style="1" customWidth="1"/>
    <col min="12" max="12" width="8.28515625" style="1" customWidth="1"/>
    <col min="13" max="13" width="7.28515625" style="1" customWidth="1"/>
    <col min="14" max="14" width="4.85546875" style="1" customWidth="1"/>
    <col min="15" max="15" width="7.28515625" style="1" customWidth="1"/>
    <col min="16" max="16" width="8.5703125" style="1" customWidth="1"/>
    <col min="17" max="17" width="4.85546875" style="1" customWidth="1"/>
    <col min="18" max="18" width="8.5703125" style="1" customWidth="1"/>
    <col min="19" max="19" width="7.85546875" style="1" customWidth="1"/>
    <col min="20" max="21" width="10.7109375" style="1" customWidth="1"/>
    <col min="22" max="22" width="12.7109375" style="1" customWidth="1"/>
    <col min="23" max="16384" width="11.42578125" style="1"/>
  </cols>
  <sheetData>
    <row r="1" spans="1:22" ht="36" x14ac:dyDescent="0.25">
      <c r="A1" s="142" t="s">
        <v>18</v>
      </c>
      <c r="B1" s="142"/>
      <c r="C1" s="142"/>
      <c r="D1" s="142"/>
      <c r="E1" s="142"/>
      <c r="F1" s="142"/>
      <c r="G1" s="142"/>
      <c r="H1" s="142"/>
      <c r="I1" s="142"/>
      <c r="J1" s="142"/>
      <c r="K1" s="142"/>
      <c r="L1" s="142"/>
      <c r="M1" s="142"/>
      <c r="N1" s="142"/>
      <c r="O1" s="142"/>
      <c r="P1" s="142"/>
      <c r="Q1" s="142"/>
      <c r="R1" s="142"/>
      <c r="S1" s="142"/>
      <c r="T1" s="142"/>
      <c r="U1" s="142"/>
      <c r="V1" s="142"/>
    </row>
    <row r="2" spans="1:22" x14ac:dyDescent="0.25">
      <c r="A2" s="56"/>
    </row>
    <row r="3" spans="1:22" x14ac:dyDescent="0.25">
      <c r="A3" s="56"/>
    </row>
    <row r="4" spans="1:22" x14ac:dyDescent="0.25">
      <c r="A4" s="143" t="s">
        <v>2</v>
      </c>
      <c r="B4" s="144"/>
      <c r="C4" s="144"/>
      <c r="D4" s="144"/>
      <c r="E4" s="144"/>
      <c r="F4" s="144"/>
      <c r="G4" s="144"/>
      <c r="H4" s="144"/>
      <c r="I4" s="144"/>
      <c r="J4" s="145"/>
      <c r="K4" s="143" t="s">
        <v>1</v>
      </c>
      <c r="L4" s="144"/>
      <c r="M4" s="144"/>
      <c r="N4" s="144"/>
      <c r="O4" s="144"/>
      <c r="P4" s="144"/>
      <c r="Q4" s="144"/>
      <c r="R4" s="144"/>
      <c r="S4" s="144"/>
      <c r="T4" s="144"/>
      <c r="U4" s="144"/>
      <c r="V4" s="145"/>
    </row>
    <row r="5" spans="1:22" x14ac:dyDescent="0.25">
      <c r="A5" s="4" t="s">
        <v>24</v>
      </c>
      <c r="B5" s="5"/>
      <c r="C5" s="4" t="s">
        <v>19</v>
      </c>
      <c r="D5" s="72"/>
      <c r="E5" s="74"/>
      <c r="F5" s="4" t="s">
        <v>55</v>
      </c>
      <c r="G5" s="72"/>
      <c r="H5" s="73"/>
      <c r="I5" s="73"/>
      <c r="J5" s="74"/>
      <c r="K5" s="111" t="s">
        <v>23</v>
      </c>
      <c r="L5" s="113"/>
      <c r="M5" s="146"/>
      <c r="N5" s="147"/>
      <c r="O5" s="147"/>
      <c r="P5" s="147"/>
      <c r="Q5" s="147"/>
      <c r="R5" s="147"/>
      <c r="S5" s="147"/>
      <c r="T5" s="147"/>
      <c r="U5" s="147"/>
      <c r="V5" s="148"/>
    </row>
    <row r="6" spans="1:22" x14ac:dyDescent="0.25">
      <c r="A6" s="4" t="s">
        <v>20</v>
      </c>
      <c r="B6" s="146"/>
      <c r="C6" s="147"/>
      <c r="D6" s="147"/>
      <c r="E6" s="147"/>
      <c r="F6" s="147"/>
      <c r="G6" s="147"/>
      <c r="H6" s="147"/>
      <c r="I6" s="147"/>
      <c r="J6" s="148"/>
      <c r="K6" s="111" t="s">
        <v>25</v>
      </c>
      <c r="L6" s="113"/>
      <c r="M6" s="149"/>
      <c r="N6" s="147"/>
      <c r="O6" s="147"/>
      <c r="P6" s="147"/>
      <c r="Q6" s="147"/>
      <c r="R6" s="147"/>
      <c r="S6" s="147"/>
      <c r="T6" s="147"/>
      <c r="U6" s="147"/>
      <c r="V6" s="148"/>
    </row>
    <row r="7" spans="1:22" x14ac:dyDescent="0.25">
      <c r="A7" s="4" t="s">
        <v>0</v>
      </c>
      <c r="B7" s="146"/>
      <c r="C7" s="147"/>
      <c r="D7" s="147"/>
      <c r="E7" s="147"/>
      <c r="F7" s="147"/>
      <c r="G7" s="147"/>
      <c r="H7" s="147"/>
      <c r="I7" s="147"/>
      <c r="J7" s="148"/>
      <c r="K7" s="111" t="s">
        <v>0</v>
      </c>
      <c r="L7" s="113"/>
      <c r="M7" s="146"/>
      <c r="N7" s="147"/>
      <c r="O7" s="147"/>
      <c r="P7" s="147"/>
      <c r="Q7" s="147"/>
      <c r="R7" s="147"/>
      <c r="S7" s="147"/>
      <c r="T7" s="147"/>
      <c r="U7" s="147"/>
      <c r="V7" s="148"/>
    </row>
    <row r="8" spans="1:22" x14ac:dyDescent="0.25">
      <c r="A8" s="4" t="s">
        <v>21</v>
      </c>
      <c r="B8" s="61"/>
      <c r="C8" s="4" t="s">
        <v>22</v>
      </c>
      <c r="D8" s="150"/>
      <c r="E8" s="151"/>
      <c r="F8" s="151"/>
      <c r="G8" s="151"/>
      <c r="H8" s="151"/>
      <c r="I8" s="151"/>
      <c r="J8" s="152"/>
      <c r="K8" s="111" t="s">
        <v>21</v>
      </c>
      <c r="L8" s="113"/>
      <c r="M8" s="62"/>
      <c r="N8" s="111" t="s">
        <v>22</v>
      </c>
      <c r="O8" s="113"/>
      <c r="P8" s="146"/>
      <c r="Q8" s="147"/>
      <c r="R8" s="147"/>
      <c r="S8" s="147"/>
      <c r="T8" s="147"/>
      <c r="U8" s="147"/>
      <c r="V8" s="148"/>
    </row>
    <row r="9" spans="1:22" x14ac:dyDescent="0.25">
      <c r="A9" s="6"/>
      <c r="B9" s="6"/>
      <c r="C9" s="6"/>
      <c r="D9" s="6"/>
      <c r="E9" s="6"/>
      <c r="F9" s="6"/>
      <c r="G9" s="6"/>
      <c r="H9" s="6"/>
      <c r="I9" s="6"/>
      <c r="J9" s="6"/>
      <c r="K9" s="6"/>
      <c r="L9" s="6"/>
      <c r="M9" s="6"/>
      <c r="N9" s="6"/>
      <c r="O9" s="6"/>
      <c r="P9" s="6"/>
      <c r="Q9" s="6"/>
      <c r="R9" s="6"/>
      <c r="S9" s="6"/>
      <c r="T9" s="6"/>
      <c r="U9" s="6"/>
      <c r="V9" s="6"/>
    </row>
    <row r="10" spans="1:22" x14ac:dyDescent="0.25">
      <c r="A10" s="139" t="s">
        <v>3</v>
      </c>
      <c r="B10" s="139"/>
      <c r="C10" s="139"/>
      <c r="D10" s="139"/>
      <c r="E10" s="139"/>
      <c r="F10" s="139"/>
      <c r="G10" s="139"/>
      <c r="H10" s="139"/>
      <c r="I10" s="139"/>
      <c r="J10" s="139"/>
      <c r="K10" s="139"/>
      <c r="L10" s="139"/>
      <c r="M10" s="139"/>
      <c r="N10" s="139"/>
      <c r="O10" s="139"/>
      <c r="P10" s="139"/>
      <c r="Q10" s="139"/>
      <c r="R10" s="139"/>
      <c r="S10" s="139"/>
      <c r="T10" s="139"/>
      <c r="U10" s="139"/>
      <c r="V10" s="139"/>
    </row>
    <row r="11" spans="1:22" x14ac:dyDescent="0.25">
      <c r="A11" s="153" t="s">
        <v>26</v>
      </c>
      <c r="B11" s="154"/>
      <c r="C11" s="154"/>
      <c r="D11" s="154"/>
      <c r="E11" s="154"/>
      <c r="F11" s="154"/>
      <c r="G11" s="154"/>
      <c r="H11" s="154"/>
      <c r="I11" s="154"/>
      <c r="J11" s="155"/>
      <c r="K11" s="153" t="s">
        <v>28</v>
      </c>
      <c r="L11" s="154"/>
      <c r="M11" s="154"/>
      <c r="N11" s="154"/>
      <c r="O11" s="154"/>
      <c r="P11" s="154"/>
      <c r="Q11" s="154"/>
      <c r="R11" s="154"/>
      <c r="S11" s="154"/>
      <c r="T11" s="154"/>
      <c r="U11" s="154"/>
      <c r="V11" s="155"/>
    </row>
    <row r="12" spans="1:22" x14ac:dyDescent="0.25">
      <c r="A12" s="7" t="s">
        <v>7</v>
      </c>
      <c r="B12" s="8"/>
      <c r="C12" s="49" t="s">
        <v>67</v>
      </c>
      <c r="D12" s="9"/>
      <c r="E12" s="109"/>
      <c r="F12" s="156"/>
      <c r="G12" s="156"/>
      <c r="H12" s="156"/>
      <c r="I12" s="156"/>
      <c r="J12" s="110"/>
      <c r="K12" s="7" t="s">
        <v>7</v>
      </c>
      <c r="L12" s="8"/>
      <c r="M12" s="157" t="s">
        <v>67</v>
      </c>
      <c r="N12" s="158"/>
      <c r="O12" s="9"/>
      <c r="P12" s="109"/>
      <c r="Q12" s="156"/>
      <c r="R12" s="156"/>
      <c r="S12" s="156"/>
      <c r="T12" s="156"/>
      <c r="U12" s="156"/>
      <c r="V12" s="110"/>
    </row>
    <row r="13" spans="1:22" x14ac:dyDescent="0.25">
      <c r="A13" s="160" t="s">
        <v>29</v>
      </c>
      <c r="B13" s="160"/>
      <c r="C13" s="160"/>
      <c r="D13" s="75"/>
      <c r="E13" s="75"/>
      <c r="F13" s="75"/>
      <c r="G13" s="75"/>
      <c r="H13" s="75"/>
      <c r="I13" s="75"/>
      <c r="J13" s="75"/>
      <c r="K13" s="75"/>
      <c r="L13" s="75"/>
      <c r="M13" s="75"/>
      <c r="N13" s="75"/>
      <c r="O13" s="75"/>
      <c r="P13" s="75"/>
      <c r="Q13" s="75"/>
      <c r="R13" s="75"/>
      <c r="S13" s="75"/>
      <c r="T13" s="75"/>
      <c r="U13" s="75"/>
      <c r="V13" s="75"/>
    </row>
    <row r="14" spans="1:22" ht="15" customHeight="1" x14ac:dyDescent="0.25">
      <c r="A14" s="161" t="s">
        <v>30</v>
      </c>
      <c r="B14" s="161"/>
      <c r="C14" s="161"/>
      <c r="D14" s="162"/>
      <c r="E14" s="162"/>
      <c r="F14" s="162"/>
      <c r="G14" s="162"/>
      <c r="H14" s="162"/>
      <c r="I14" s="162"/>
      <c r="J14" s="162"/>
      <c r="K14" s="162"/>
      <c r="L14" s="162"/>
      <c r="M14" s="162"/>
      <c r="N14" s="162"/>
      <c r="O14" s="162"/>
      <c r="P14" s="162"/>
      <c r="Q14" s="162"/>
      <c r="R14" s="162"/>
      <c r="S14" s="162"/>
      <c r="T14" s="162"/>
      <c r="U14" s="162"/>
      <c r="V14" s="162"/>
    </row>
    <row r="15" spans="1:22" ht="17.100000000000001" customHeight="1" x14ac:dyDescent="0.25">
      <c r="A15" s="132"/>
      <c r="B15" s="133"/>
      <c r="C15" s="133"/>
      <c r="D15" s="134"/>
      <c r="E15" s="134"/>
      <c r="F15" s="134"/>
      <c r="G15" s="134"/>
      <c r="H15" s="134"/>
      <c r="I15" s="134"/>
      <c r="J15" s="134"/>
      <c r="K15" s="134"/>
      <c r="L15" s="134"/>
      <c r="M15" s="134"/>
      <c r="N15" s="134"/>
      <c r="O15" s="134"/>
      <c r="P15" s="134"/>
      <c r="Q15" s="134"/>
      <c r="R15" s="134"/>
      <c r="S15" s="134"/>
      <c r="T15" s="134"/>
      <c r="U15" s="134"/>
      <c r="V15" s="135"/>
    </row>
    <row r="16" spans="1:22" ht="17.100000000000001" customHeight="1" x14ac:dyDescent="0.25">
      <c r="A16" s="136"/>
      <c r="B16" s="137"/>
      <c r="C16" s="137"/>
      <c r="D16" s="137"/>
      <c r="E16" s="137"/>
      <c r="F16" s="137"/>
      <c r="G16" s="137"/>
      <c r="H16" s="137"/>
      <c r="I16" s="137"/>
      <c r="J16" s="137"/>
      <c r="K16" s="137"/>
      <c r="L16" s="137"/>
      <c r="M16" s="137"/>
      <c r="N16" s="137"/>
      <c r="O16" s="137"/>
      <c r="P16" s="137"/>
      <c r="Q16" s="137"/>
      <c r="R16" s="137"/>
      <c r="S16" s="137"/>
      <c r="T16" s="137"/>
      <c r="U16" s="137"/>
      <c r="V16" s="138"/>
    </row>
    <row r="17" spans="1:23" x14ac:dyDescent="0.25">
      <c r="A17" s="10"/>
      <c r="B17" s="10"/>
      <c r="C17" s="10"/>
      <c r="D17" s="10"/>
      <c r="E17" s="10"/>
      <c r="F17" s="10"/>
      <c r="G17" s="10"/>
      <c r="H17" s="10"/>
      <c r="I17" s="10"/>
      <c r="J17" s="10"/>
      <c r="K17" s="10"/>
      <c r="L17" s="10"/>
      <c r="M17" s="10"/>
      <c r="N17" s="10"/>
      <c r="O17" s="10"/>
      <c r="P17" s="10"/>
      <c r="Q17" s="10"/>
      <c r="R17" s="10"/>
      <c r="S17" s="10"/>
      <c r="T17" s="10"/>
      <c r="U17" s="10"/>
      <c r="V17" s="10"/>
    </row>
    <row r="18" spans="1:23" x14ac:dyDescent="0.25">
      <c r="A18" s="139" t="s">
        <v>13</v>
      </c>
      <c r="B18" s="139"/>
      <c r="C18" s="139"/>
      <c r="D18" s="139"/>
      <c r="E18" s="139"/>
      <c r="F18" s="139"/>
      <c r="G18" s="139"/>
      <c r="H18" s="139"/>
      <c r="I18" s="139"/>
      <c r="J18" s="139"/>
      <c r="K18" s="139"/>
      <c r="L18" s="139"/>
      <c r="M18" s="139"/>
      <c r="N18" s="139"/>
      <c r="O18" s="139"/>
      <c r="P18" s="139"/>
      <c r="Q18" s="139"/>
      <c r="R18" s="139"/>
      <c r="S18" s="139"/>
      <c r="T18" s="139"/>
      <c r="U18" s="139"/>
      <c r="V18" s="139"/>
    </row>
    <row r="19" spans="1:23" x14ac:dyDescent="0.25">
      <c r="A19" s="120" t="s">
        <v>42</v>
      </c>
      <c r="B19" s="121"/>
      <c r="C19" s="121"/>
      <c r="D19" s="121"/>
      <c r="E19" s="121"/>
      <c r="F19" s="122"/>
      <c r="G19" s="129" t="s">
        <v>4</v>
      </c>
      <c r="H19" s="140" t="s">
        <v>68</v>
      </c>
      <c r="I19" s="140" t="s">
        <v>72</v>
      </c>
      <c r="J19" s="140" t="s">
        <v>69</v>
      </c>
      <c r="K19" s="141" t="s">
        <v>70</v>
      </c>
      <c r="L19" s="141"/>
      <c r="M19" s="141"/>
      <c r="N19" s="141"/>
      <c r="O19" s="141"/>
      <c r="P19" s="141"/>
      <c r="Q19" s="141"/>
      <c r="R19" s="141"/>
      <c r="S19" s="141"/>
      <c r="T19" s="140" t="s">
        <v>71</v>
      </c>
      <c r="U19" s="140" t="s">
        <v>58</v>
      </c>
      <c r="V19" s="140" t="s">
        <v>59</v>
      </c>
    </row>
    <row r="20" spans="1:23" x14ac:dyDescent="0.25">
      <c r="A20" s="123"/>
      <c r="B20" s="124"/>
      <c r="C20" s="124"/>
      <c r="D20" s="124"/>
      <c r="E20" s="124"/>
      <c r="F20" s="125"/>
      <c r="G20" s="130"/>
      <c r="H20" s="130"/>
      <c r="I20" s="130"/>
      <c r="J20" s="130"/>
      <c r="K20" s="141" t="s">
        <v>46</v>
      </c>
      <c r="L20" s="141"/>
      <c r="M20" s="141"/>
      <c r="N20" s="141" t="s">
        <v>48</v>
      </c>
      <c r="O20" s="141"/>
      <c r="P20" s="141"/>
      <c r="Q20" s="141" t="s">
        <v>47</v>
      </c>
      <c r="R20" s="141"/>
      <c r="S20" s="141"/>
      <c r="T20" s="130"/>
      <c r="U20" s="130"/>
      <c r="V20" s="130"/>
    </row>
    <row r="21" spans="1:23" x14ac:dyDescent="0.2">
      <c r="A21" s="126"/>
      <c r="B21" s="127"/>
      <c r="C21" s="127"/>
      <c r="D21" s="127"/>
      <c r="E21" s="127"/>
      <c r="F21" s="128"/>
      <c r="G21" s="131"/>
      <c r="H21" s="131"/>
      <c r="I21" s="131"/>
      <c r="J21" s="131"/>
      <c r="K21" s="11" t="s">
        <v>4</v>
      </c>
      <c r="L21" s="12" t="s">
        <v>5</v>
      </c>
      <c r="M21" s="12" t="s">
        <v>43</v>
      </c>
      <c r="N21" s="11" t="s">
        <v>4</v>
      </c>
      <c r="O21" s="12" t="s">
        <v>5</v>
      </c>
      <c r="P21" s="12" t="s">
        <v>43</v>
      </c>
      <c r="Q21" s="11" t="s">
        <v>4</v>
      </c>
      <c r="R21" s="12" t="s">
        <v>5</v>
      </c>
      <c r="S21" s="12" t="s">
        <v>43</v>
      </c>
      <c r="T21" s="131"/>
      <c r="U21" s="131"/>
      <c r="V21" s="131"/>
    </row>
    <row r="22" spans="1:23" x14ac:dyDescent="0.25">
      <c r="A22" s="107" t="s">
        <v>45</v>
      </c>
      <c r="B22" s="108"/>
      <c r="C22" s="111" t="s">
        <v>16</v>
      </c>
      <c r="D22" s="112"/>
      <c r="E22" s="112"/>
      <c r="F22" s="113"/>
      <c r="G22" s="13"/>
      <c r="H22" s="14">
        <v>342</v>
      </c>
      <c r="I22" s="15">
        <f t="shared" ref="I22:I32" si="0">G22*H22</f>
        <v>0</v>
      </c>
      <c r="J22" s="14">
        <v>200</v>
      </c>
      <c r="K22" s="13"/>
      <c r="L22" s="18">
        <f t="shared" ref="L22:L32" si="1">H22*20%</f>
        <v>68.400000000000006</v>
      </c>
      <c r="M22" s="17">
        <f>K22*L22</f>
        <v>0</v>
      </c>
      <c r="N22" s="13"/>
      <c r="O22" s="18">
        <f t="shared" ref="O22:O32" si="2">H22*30%</f>
        <v>102.6</v>
      </c>
      <c r="P22" s="17">
        <f t="shared" ref="P22:P32" si="3">N22*O22</f>
        <v>0</v>
      </c>
      <c r="Q22" s="13"/>
      <c r="R22" s="18">
        <f t="shared" ref="R22:R32" si="4">H22*50%</f>
        <v>171</v>
      </c>
      <c r="S22" s="17">
        <f>Q22*R22</f>
        <v>0</v>
      </c>
      <c r="T22" s="17">
        <f>IF(I22-M22-P22-S22&lt;0,0,I22-M22-P22-S22)</f>
        <v>0</v>
      </c>
      <c r="U22" s="17">
        <f>IF(T22&gt;((G22*J22)-(K22*J22*20%+N22*J22*30%+Q22*J22*50%)), (G22*J22)-(K22*J22*20%+N22*J22*30%+Q22*J22*50%), T22)</f>
        <v>0</v>
      </c>
      <c r="V22" s="15">
        <f>IF((T22-U22)&lt;=0, 0, T22-U22)</f>
        <v>0</v>
      </c>
    </row>
    <row r="23" spans="1:23" x14ac:dyDescent="0.25">
      <c r="A23" s="109"/>
      <c r="B23" s="110"/>
      <c r="C23" s="111" t="s">
        <v>51</v>
      </c>
      <c r="D23" s="112"/>
      <c r="E23" s="112"/>
      <c r="F23" s="113"/>
      <c r="G23" s="13"/>
      <c r="H23" s="14">
        <v>637</v>
      </c>
      <c r="I23" s="15">
        <f t="shared" si="0"/>
        <v>0</v>
      </c>
      <c r="J23" s="14">
        <v>400</v>
      </c>
      <c r="K23" s="13"/>
      <c r="L23" s="18">
        <f t="shared" si="1"/>
        <v>127.4</v>
      </c>
      <c r="M23" s="17">
        <f t="shared" ref="M23" si="5">K23*L23</f>
        <v>0</v>
      </c>
      <c r="N23" s="13"/>
      <c r="O23" s="18">
        <f t="shared" si="2"/>
        <v>191.1</v>
      </c>
      <c r="P23" s="17">
        <f t="shared" si="3"/>
        <v>0</v>
      </c>
      <c r="Q23" s="13"/>
      <c r="R23" s="18">
        <f t="shared" si="4"/>
        <v>318.5</v>
      </c>
      <c r="S23" s="17">
        <f t="shared" ref="S23:S25" si="6">Q23*R23</f>
        <v>0</v>
      </c>
      <c r="T23" s="17">
        <f>IF(I23-M23-P23-S23&lt;0,0,I23-M23-P23-S23)</f>
        <v>0</v>
      </c>
      <c r="U23" s="17">
        <f>IF(T23&gt;((G23*J23)-(K23*J23*20%+N23*J23*30%+Q23*J23*50%)), (G23*J23)-(K23*J23*20%+N23*J23*30%+Q23*J23*50%), T23)</f>
        <v>0</v>
      </c>
      <c r="V23" s="15">
        <f>T23-U23</f>
        <v>0</v>
      </c>
    </row>
    <row r="24" spans="1:23" x14ac:dyDescent="0.25">
      <c r="A24" s="114" t="s">
        <v>74</v>
      </c>
      <c r="B24" s="115"/>
      <c r="C24" s="111" t="s">
        <v>17</v>
      </c>
      <c r="D24" s="112"/>
      <c r="E24" s="112"/>
      <c r="F24" s="113"/>
      <c r="G24" s="13"/>
      <c r="H24" s="14">
        <v>872</v>
      </c>
      <c r="I24" s="15">
        <f t="shared" si="0"/>
        <v>0</v>
      </c>
      <c r="J24" s="14">
        <v>634</v>
      </c>
      <c r="K24" s="13"/>
      <c r="L24" s="18">
        <f t="shared" si="1"/>
        <v>174.4</v>
      </c>
      <c r="M24" s="15">
        <f>K24*L24</f>
        <v>0</v>
      </c>
      <c r="N24" s="16"/>
      <c r="O24" s="18">
        <f t="shared" si="2"/>
        <v>261.59999999999997</v>
      </c>
      <c r="P24" s="15">
        <f>N24*O24</f>
        <v>0</v>
      </c>
      <c r="Q24" s="16"/>
      <c r="R24" s="18">
        <f t="shared" si="4"/>
        <v>436</v>
      </c>
      <c r="S24" s="15">
        <f t="shared" si="6"/>
        <v>0</v>
      </c>
      <c r="T24" s="15">
        <f>I24-M24-P24-S24</f>
        <v>0</v>
      </c>
      <c r="U24" s="15">
        <f>(G24*J24-(K24*J24*20%+N24*J24*30%+Q24*J24*50%))</f>
        <v>0</v>
      </c>
      <c r="V24" s="15">
        <f>T24-U24</f>
        <v>0</v>
      </c>
    </row>
    <row r="25" spans="1:23" x14ac:dyDescent="0.25">
      <c r="A25" s="116"/>
      <c r="B25" s="117"/>
      <c r="C25" s="111" t="s">
        <v>78</v>
      </c>
      <c r="D25" s="112"/>
      <c r="E25" s="112"/>
      <c r="F25" s="113"/>
      <c r="G25" s="13"/>
      <c r="H25" s="14">
        <v>872</v>
      </c>
      <c r="I25" s="15">
        <f t="shared" si="0"/>
        <v>0</v>
      </c>
      <c r="J25" s="55">
        <v>98</v>
      </c>
      <c r="K25" s="13"/>
      <c r="L25" s="18">
        <f t="shared" si="1"/>
        <v>174.4</v>
      </c>
      <c r="M25" s="15">
        <f>K25*L25</f>
        <v>0</v>
      </c>
      <c r="N25" s="16"/>
      <c r="O25" s="18">
        <f t="shared" si="2"/>
        <v>261.59999999999997</v>
      </c>
      <c r="P25" s="15">
        <f>N25*O25</f>
        <v>0</v>
      </c>
      <c r="Q25" s="16"/>
      <c r="R25" s="18">
        <f t="shared" si="4"/>
        <v>436</v>
      </c>
      <c r="S25" s="15">
        <f t="shared" si="6"/>
        <v>0</v>
      </c>
      <c r="T25" s="15">
        <f>I25-M25-P25-S25</f>
        <v>0</v>
      </c>
      <c r="U25" s="15">
        <f t="shared" ref="U25" si="7">(G25*J25-(K25*J25*20%+N25*J25*30%+Q25*J25*50%))</f>
        <v>0</v>
      </c>
      <c r="V25" s="15">
        <f>T25-U25</f>
        <v>0</v>
      </c>
    </row>
    <row r="26" spans="1:23" x14ac:dyDescent="0.25">
      <c r="A26" s="118"/>
      <c r="B26" s="119"/>
      <c r="C26" s="111" t="s">
        <v>79</v>
      </c>
      <c r="D26" s="112"/>
      <c r="E26" s="112"/>
      <c r="F26" s="113"/>
      <c r="G26" s="13"/>
      <c r="H26" s="14">
        <v>872</v>
      </c>
      <c r="I26" s="15">
        <f t="shared" si="0"/>
        <v>0</v>
      </c>
      <c r="J26" s="14">
        <v>177</v>
      </c>
      <c r="K26" s="13"/>
      <c r="L26" s="18">
        <f t="shared" si="1"/>
        <v>174.4</v>
      </c>
      <c r="M26" s="15">
        <f>K26*L26</f>
        <v>0</v>
      </c>
      <c r="N26" s="16"/>
      <c r="O26" s="18">
        <f t="shared" si="2"/>
        <v>261.59999999999997</v>
      </c>
      <c r="P26" s="15">
        <f t="shared" si="3"/>
        <v>0</v>
      </c>
      <c r="Q26" s="16"/>
      <c r="R26" s="18">
        <f t="shared" si="4"/>
        <v>436</v>
      </c>
      <c r="S26" s="15">
        <f>Q26*R26</f>
        <v>0</v>
      </c>
      <c r="T26" s="15">
        <f>I26-M26-P26-S26</f>
        <v>0</v>
      </c>
      <c r="U26" s="15">
        <f>(G26*J26-(K26*J26*20%+N26*J26*30%+Q26*J26*50%))</f>
        <v>0</v>
      </c>
      <c r="V26" s="15">
        <f>T26-U26</f>
        <v>0</v>
      </c>
    </row>
    <row r="27" spans="1:23" ht="14.45" customHeight="1" x14ac:dyDescent="0.25">
      <c r="A27" s="114" t="s">
        <v>76</v>
      </c>
      <c r="B27" s="115"/>
      <c r="C27" s="114" t="s">
        <v>75</v>
      </c>
      <c r="D27" s="115"/>
      <c r="E27" s="111" t="s">
        <v>17</v>
      </c>
      <c r="F27" s="113"/>
      <c r="G27" s="13"/>
      <c r="H27" s="14">
        <v>342</v>
      </c>
      <c r="I27" s="15">
        <f t="shared" si="0"/>
        <v>0</v>
      </c>
      <c r="J27" s="14">
        <v>634</v>
      </c>
      <c r="K27" s="13"/>
      <c r="L27" s="18">
        <f t="shared" si="1"/>
        <v>68.400000000000006</v>
      </c>
      <c r="M27" s="15">
        <f t="shared" ref="M27:M32" si="8">K27*L27</f>
        <v>0</v>
      </c>
      <c r="N27" s="16"/>
      <c r="O27" s="18">
        <f t="shared" si="2"/>
        <v>102.6</v>
      </c>
      <c r="P27" s="15">
        <f t="shared" si="3"/>
        <v>0</v>
      </c>
      <c r="Q27" s="16"/>
      <c r="R27" s="18">
        <f t="shared" si="4"/>
        <v>171</v>
      </c>
      <c r="S27" s="15">
        <f t="shared" ref="S27:S31" si="9">Q27*R27</f>
        <v>0</v>
      </c>
      <c r="T27" s="15">
        <f t="shared" ref="T27:T32" si="10">IF(I27-M27-P27-S27&lt;0, 0, I27-M27-P27-S27)</f>
        <v>0</v>
      </c>
      <c r="U27" s="15">
        <f>IF((G27*J27-(K27*(J27*20%)+N27*(J27*30%)+Q27*(J27*50%)))&gt;T27, T27, (G27*J27-(K27*(J27*20%)+N27*(J27*30%)+Q27*(J27*50%))))</f>
        <v>0</v>
      </c>
      <c r="V27" s="15">
        <f>T27-U27</f>
        <v>0</v>
      </c>
    </row>
    <row r="28" spans="1:23" x14ac:dyDescent="0.25">
      <c r="A28" s="116"/>
      <c r="B28" s="117"/>
      <c r="C28" s="116"/>
      <c r="D28" s="117"/>
      <c r="E28" s="111" t="s">
        <v>80</v>
      </c>
      <c r="F28" s="113"/>
      <c r="G28" s="13"/>
      <c r="H28" s="14">
        <v>342</v>
      </c>
      <c r="I28" s="15">
        <f t="shared" si="0"/>
        <v>0</v>
      </c>
      <c r="J28" s="14">
        <v>98</v>
      </c>
      <c r="K28" s="13"/>
      <c r="L28" s="18">
        <f t="shared" si="1"/>
        <v>68.400000000000006</v>
      </c>
      <c r="M28" s="15">
        <f t="shared" si="8"/>
        <v>0</v>
      </c>
      <c r="N28" s="16"/>
      <c r="O28" s="18">
        <f t="shared" si="2"/>
        <v>102.6</v>
      </c>
      <c r="P28" s="15">
        <f t="shared" si="3"/>
        <v>0</v>
      </c>
      <c r="Q28" s="16"/>
      <c r="R28" s="18">
        <f t="shared" si="4"/>
        <v>171</v>
      </c>
      <c r="S28" s="15">
        <f t="shared" si="9"/>
        <v>0</v>
      </c>
      <c r="T28" s="17">
        <f t="shared" si="10"/>
        <v>0</v>
      </c>
      <c r="U28" s="15">
        <f>ROUND(IF((G28*J28-(K28*(J28*20%)+N28*(J28*30%)+Q28*(J28*50%)))&gt;T28, T28, (G28*J28-(K28*(J28*20%)+N28*(J28*30%)+Q28*(J28*50%)))),0)</f>
        <v>0</v>
      </c>
      <c r="V28" s="15">
        <f t="shared" ref="V28:V32" si="11">T28-U28</f>
        <v>0</v>
      </c>
      <c r="W28" s="3"/>
    </row>
    <row r="29" spans="1:23" x14ac:dyDescent="0.25">
      <c r="A29" s="116"/>
      <c r="B29" s="117"/>
      <c r="C29" s="116"/>
      <c r="D29" s="117"/>
      <c r="E29" s="111" t="s">
        <v>81</v>
      </c>
      <c r="F29" s="113"/>
      <c r="G29" s="13"/>
      <c r="H29" s="14">
        <v>342</v>
      </c>
      <c r="I29" s="15">
        <f t="shared" si="0"/>
        <v>0</v>
      </c>
      <c r="J29" s="14">
        <v>177</v>
      </c>
      <c r="K29" s="13"/>
      <c r="L29" s="18">
        <f t="shared" si="1"/>
        <v>68.400000000000006</v>
      </c>
      <c r="M29" s="15">
        <f t="shared" si="8"/>
        <v>0</v>
      </c>
      <c r="N29" s="16"/>
      <c r="O29" s="18">
        <f t="shared" si="2"/>
        <v>102.6</v>
      </c>
      <c r="P29" s="15">
        <f t="shared" si="3"/>
        <v>0</v>
      </c>
      <c r="Q29" s="16"/>
      <c r="R29" s="18">
        <f t="shared" si="4"/>
        <v>171</v>
      </c>
      <c r="S29" s="15">
        <f t="shared" si="9"/>
        <v>0</v>
      </c>
      <c r="T29" s="15">
        <f t="shared" si="10"/>
        <v>0</v>
      </c>
      <c r="U29" s="15">
        <f t="shared" ref="U29:U32" si="12">ROUND(IF((G29*J29-(K29*(J29*20%)+N29*(J29*30%)+Q29*(J29*50%)))&gt;T29, T29, (G29*J29-(K29*(J29*20%)+N29*(J29*30%)+Q29*(J29*50%)))),0)</f>
        <v>0</v>
      </c>
      <c r="V29" s="15">
        <f t="shared" si="11"/>
        <v>0</v>
      </c>
    </row>
    <row r="30" spans="1:23" ht="14.45" customHeight="1" x14ac:dyDescent="0.25">
      <c r="A30" s="116"/>
      <c r="B30" s="117"/>
      <c r="C30" s="114" t="s">
        <v>51</v>
      </c>
      <c r="D30" s="115"/>
      <c r="E30" s="111" t="s">
        <v>17</v>
      </c>
      <c r="F30" s="113"/>
      <c r="G30" s="13"/>
      <c r="H30" s="14">
        <v>637</v>
      </c>
      <c r="I30" s="15">
        <f t="shared" si="0"/>
        <v>0</v>
      </c>
      <c r="J30" s="14">
        <v>634</v>
      </c>
      <c r="K30" s="13"/>
      <c r="L30" s="18">
        <f t="shared" si="1"/>
        <v>127.4</v>
      </c>
      <c r="M30" s="15">
        <f t="shared" si="8"/>
        <v>0</v>
      </c>
      <c r="N30" s="16"/>
      <c r="O30" s="18">
        <f t="shared" si="2"/>
        <v>191.1</v>
      </c>
      <c r="P30" s="15">
        <f t="shared" si="3"/>
        <v>0</v>
      </c>
      <c r="Q30" s="16"/>
      <c r="R30" s="18">
        <f t="shared" si="4"/>
        <v>318.5</v>
      </c>
      <c r="S30" s="15">
        <f t="shared" si="9"/>
        <v>0</v>
      </c>
      <c r="T30" s="15">
        <f t="shared" si="10"/>
        <v>0</v>
      </c>
      <c r="U30" s="15">
        <f t="shared" si="12"/>
        <v>0</v>
      </c>
      <c r="V30" s="15">
        <f t="shared" si="11"/>
        <v>0</v>
      </c>
    </row>
    <row r="31" spans="1:23" x14ac:dyDescent="0.25">
      <c r="A31" s="116"/>
      <c r="B31" s="117"/>
      <c r="C31" s="116"/>
      <c r="D31" s="117"/>
      <c r="E31" s="111" t="s">
        <v>80</v>
      </c>
      <c r="F31" s="113"/>
      <c r="G31" s="13"/>
      <c r="H31" s="14">
        <v>637</v>
      </c>
      <c r="I31" s="15">
        <f t="shared" si="0"/>
        <v>0</v>
      </c>
      <c r="J31" s="14">
        <v>98</v>
      </c>
      <c r="K31" s="13"/>
      <c r="L31" s="18">
        <f t="shared" si="1"/>
        <v>127.4</v>
      </c>
      <c r="M31" s="15">
        <f>K31*L31</f>
        <v>0</v>
      </c>
      <c r="N31" s="16"/>
      <c r="O31" s="18">
        <f t="shared" si="2"/>
        <v>191.1</v>
      </c>
      <c r="P31" s="15">
        <f t="shared" si="3"/>
        <v>0</v>
      </c>
      <c r="Q31" s="16"/>
      <c r="R31" s="18">
        <f t="shared" si="4"/>
        <v>318.5</v>
      </c>
      <c r="S31" s="15">
        <f t="shared" si="9"/>
        <v>0</v>
      </c>
      <c r="T31" s="15">
        <f t="shared" si="10"/>
        <v>0</v>
      </c>
      <c r="U31" s="15">
        <f t="shared" si="12"/>
        <v>0</v>
      </c>
      <c r="V31" s="15">
        <f t="shared" si="11"/>
        <v>0</v>
      </c>
    </row>
    <row r="32" spans="1:23" x14ac:dyDescent="0.25">
      <c r="A32" s="118"/>
      <c r="B32" s="119"/>
      <c r="C32" s="116"/>
      <c r="D32" s="117"/>
      <c r="E32" s="111" t="s">
        <v>81</v>
      </c>
      <c r="F32" s="113"/>
      <c r="G32" s="13"/>
      <c r="H32" s="14">
        <v>637</v>
      </c>
      <c r="I32" s="15">
        <f t="shared" si="0"/>
        <v>0</v>
      </c>
      <c r="J32" s="14">
        <v>177</v>
      </c>
      <c r="K32" s="13"/>
      <c r="L32" s="18">
        <f t="shared" si="1"/>
        <v>127.4</v>
      </c>
      <c r="M32" s="15">
        <f t="shared" si="8"/>
        <v>0</v>
      </c>
      <c r="N32" s="16"/>
      <c r="O32" s="18">
        <f t="shared" si="2"/>
        <v>191.1</v>
      </c>
      <c r="P32" s="15">
        <f t="shared" si="3"/>
        <v>0</v>
      </c>
      <c r="Q32" s="16"/>
      <c r="R32" s="18">
        <f t="shared" si="4"/>
        <v>318.5</v>
      </c>
      <c r="S32" s="15">
        <f t="shared" ref="S32" si="13">Q32*R32</f>
        <v>0</v>
      </c>
      <c r="T32" s="15">
        <f t="shared" si="10"/>
        <v>0</v>
      </c>
      <c r="U32" s="15">
        <f t="shared" si="12"/>
        <v>0</v>
      </c>
      <c r="V32" s="15">
        <f t="shared" si="11"/>
        <v>0</v>
      </c>
    </row>
    <row r="33" spans="1:24" x14ac:dyDescent="0.25">
      <c r="A33" s="111" t="s">
        <v>49</v>
      </c>
      <c r="B33" s="112"/>
      <c r="C33" s="112"/>
      <c r="D33" s="112"/>
      <c r="E33" s="112"/>
      <c r="F33" s="113"/>
      <c r="G33" s="13"/>
      <c r="H33" s="14">
        <v>435</v>
      </c>
      <c r="I33" s="15">
        <f>G33*H33</f>
        <v>0</v>
      </c>
      <c r="J33" s="14">
        <v>435</v>
      </c>
      <c r="K33" s="196"/>
      <c r="L33" s="197"/>
      <c r="M33" s="197"/>
      <c r="N33" s="197"/>
      <c r="O33" s="197"/>
      <c r="P33" s="197"/>
      <c r="Q33" s="197"/>
      <c r="R33" s="197"/>
      <c r="S33" s="197"/>
      <c r="T33" s="15">
        <f>I33</f>
        <v>0</v>
      </c>
      <c r="U33" s="15">
        <f>IF(T33-(G33*J33)&lt;0, T33, G33*J33)</f>
        <v>0</v>
      </c>
      <c r="V33" s="15">
        <f>T33-U33</f>
        <v>0</v>
      </c>
    </row>
    <row r="34" spans="1:24" ht="15" customHeight="1" x14ac:dyDescent="0.25">
      <c r="A34" s="19"/>
      <c r="B34" s="19"/>
      <c r="C34" s="19"/>
      <c r="D34" s="19"/>
      <c r="E34" s="19"/>
      <c r="F34" s="19"/>
      <c r="G34" s="19"/>
      <c r="H34" s="19"/>
      <c r="I34" s="19"/>
      <c r="J34" s="19"/>
      <c r="K34" s="19"/>
      <c r="L34" s="19"/>
      <c r="M34" s="19"/>
      <c r="N34" s="19"/>
      <c r="O34" s="19"/>
      <c r="P34" s="19"/>
      <c r="Q34" s="19"/>
      <c r="R34" s="20"/>
      <c r="S34" s="54" t="s">
        <v>12</v>
      </c>
      <c r="T34" s="21">
        <f>SUM(T22:T33)</f>
        <v>0</v>
      </c>
      <c r="U34" s="21">
        <f>ROUND(IF(T34-SUM(U22:U32)&lt;=0,T34,IF(SUM(U22:U32)&lt;0, U33, IF(T34=0, U33, SUM(U22:U33)))),0)</f>
        <v>0</v>
      </c>
      <c r="V34" s="21">
        <f>T34-U34</f>
        <v>0</v>
      </c>
      <c r="X34" s="63"/>
    </row>
    <row r="35" spans="1:24" ht="15" customHeight="1" x14ac:dyDescent="0.25">
      <c r="A35" s="22"/>
      <c r="B35" s="22"/>
      <c r="C35" s="22"/>
      <c r="D35" s="22"/>
      <c r="E35" s="22"/>
      <c r="F35" s="22"/>
      <c r="G35" s="22"/>
      <c r="H35" s="22"/>
      <c r="I35" s="22"/>
      <c r="J35" s="22"/>
      <c r="K35" s="22"/>
      <c r="L35" s="22"/>
      <c r="M35" s="22"/>
      <c r="N35" s="22"/>
      <c r="O35" s="22"/>
      <c r="P35" s="22"/>
      <c r="Q35" s="22"/>
      <c r="R35" s="22"/>
      <c r="S35" s="22"/>
      <c r="T35" s="22"/>
      <c r="U35" s="22"/>
      <c r="V35" s="23"/>
    </row>
    <row r="36" spans="1:24" x14ac:dyDescent="0.25">
      <c r="A36" s="139" t="s">
        <v>33</v>
      </c>
      <c r="B36" s="139"/>
      <c r="C36" s="139"/>
      <c r="D36" s="139"/>
      <c r="E36" s="139"/>
      <c r="F36" s="139"/>
      <c r="G36" s="139"/>
      <c r="H36" s="139"/>
      <c r="I36" s="139"/>
      <c r="J36" s="139"/>
      <c r="K36" s="139"/>
      <c r="L36" s="139"/>
      <c r="M36" s="139"/>
      <c r="N36" s="139"/>
      <c r="O36" s="139"/>
      <c r="P36" s="139"/>
      <c r="Q36" s="139"/>
      <c r="R36" s="139"/>
      <c r="S36" s="139"/>
      <c r="T36" s="139"/>
      <c r="U36" s="139"/>
      <c r="V36" s="139"/>
    </row>
    <row r="37" spans="1:24" ht="15" customHeight="1" x14ac:dyDescent="0.25">
      <c r="A37" s="198" t="s">
        <v>31</v>
      </c>
      <c r="B37" s="198"/>
      <c r="C37" s="198" t="s">
        <v>26</v>
      </c>
      <c r="D37" s="198"/>
      <c r="E37" s="106" t="s">
        <v>82</v>
      </c>
      <c r="F37" s="106"/>
      <c r="G37" s="106"/>
      <c r="H37" s="106"/>
      <c r="I37" s="106"/>
      <c r="J37" s="106"/>
      <c r="K37" s="106"/>
      <c r="L37" s="106"/>
      <c r="M37" s="100" t="s">
        <v>77</v>
      </c>
      <c r="N37" s="101"/>
      <c r="O37" s="101"/>
      <c r="P37" s="101"/>
      <c r="Q37" s="101"/>
      <c r="R37" s="101"/>
      <c r="S37" s="102"/>
      <c r="T37" s="91" t="s">
        <v>36</v>
      </c>
      <c r="U37" s="94" t="s">
        <v>64</v>
      </c>
      <c r="V37" s="95"/>
    </row>
    <row r="38" spans="1:24" ht="15" customHeight="1" x14ac:dyDescent="0.25">
      <c r="A38" s="24" t="s">
        <v>27</v>
      </c>
      <c r="B38" s="24" t="s">
        <v>32</v>
      </c>
      <c r="C38" s="24" t="s">
        <v>27</v>
      </c>
      <c r="D38" s="24" t="s">
        <v>32</v>
      </c>
      <c r="E38" s="106"/>
      <c r="F38" s="106"/>
      <c r="G38" s="106"/>
      <c r="H38" s="106"/>
      <c r="I38" s="106"/>
      <c r="J38" s="106"/>
      <c r="K38" s="106"/>
      <c r="L38" s="106"/>
      <c r="M38" s="103"/>
      <c r="N38" s="104"/>
      <c r="O38" s="104"/>
      <c r="P38" s="104"/>
      <c r="Q38" s="104"/>
      <c r="R38" s="104"/>
      <c r="S38" s="105"/>
      <c r="T38" s="93"/>
      <c r="U38" s="98"/>
      <c r="V38" s="99"/>
    </row>
    <row r="39" spans="1:24" x14ac:dyDescent="0.25">
      <c r="A39" s="51"/>
      <c r="B39" s="52"/>
      <c r="C39" s="51"/>
      <c r="D39" s="52"/>
      <c r="E39" s="75"/>
      <c r="F39" s="75"/>
      <c r="G39" s="75"/>
      <c r="H39" s="75"/>
      <c r="I39" s="75"/>
      <c r="J39" s="75"/>
      <c r="K39" s="75"/>
      <c r="L39" s="75"/>
      <c r="M39" s="72"/>
      <c r="N39" s="73"/>
      <c r="O39" s="73"/>
      <c r="P39" s="73"/>
      <c r="Q39" s="73"/>
      <c r="R39" s="73"/>
      <c r="S39" s="74"/>
      <c r="T39" s="58"/>
      <c r="U39" s="174"/>
      <c r="V39" s="175"/>
    </row>
    <row r="40" spans="1:24" x14ac:dyDescent="0.25">
      <c r="A40" s="51"/>
      <c r="B40" s="52"/>
      <c r="C40" s="51"/>
      <c r="D40" s="52"/>
      <c r="E40" s="75"/>
      <c r="F40" s="75"/>
      <c r="G40" s="75"/>
      <c r="H40" s="75"/>
      <c r="I40" s="75"/>
      <c r="J40" s="75"/>
      <c r="K40" s="75"/>
      <c r="L40" s="75"/>
      <c r="M40" s="72"/>
      <c r="N40" s="73"/>
      <c r="O40" s="73"/>
      <c r="P40" s="73"/>
      <c r="Q40" s="73"/>
      <c r="R40" s="73"/>
      <c r="S40" s="74"/>
      <c r="T40" s="58"/>
      <c r="U40" s="174"/>
      <c r="V40" s="175"/>
    </row>
    <row r="41" spans="1:24" x14ac:dyDescent="0.25">
      <c r="A41" s="51"/>
      <c r="B41" s="52"/>
      <c r="C41" s="51"/>
      <c r="D41" s="52"/>
      <c r="E41" s="75"/>
      <c r="F41" s="75"/>
      <c r="G41" s="75"/>
      <c r="H41" s="75"/>
      <c r="I41" s="75"/>
      <c r="J41" s="75"/>
      <c r="K41" s="75"/>
      <c r="L41" s="75"/>
      <c r="M41" s="72"/>
      <c r="N41" s="73"/>
      <c r="O41" s="73"/>
      <c r="P41" s="73"/>
      <c r="Q41" s="73"/>
      <c r="R41" s="73"/>
      <c r="S41" s="74"/>
      <c r="T41" s="58"/>
      <c r="U41" s="174"/>
      <c r="V41" s="175"/>
    </row>
    <row r="42" spans="1:24" x14ac:dyDescent="0.25">
      <c r="A42" s="51"/>
      <c r="B42" s="52"/>
      <c r="C42" s="51"/>
      <c r="D42" s="52"/>
      <c r="E42" s="75"/>
      <c r="F42" s="75"/>
      <c r="G42" s="75"/>
      <c r="H42" s="75"/>
      <c r="I42" s="75"/>
      <c r="J42" s="75"/>
      <c r="K42" s="75"/>
      <c r="L42" s="75"/>
      <c r="M42" s="72"/>
      <c r="N42" s="73"/>
      <c r="O42" s="73"/>
      <c r="P42" s="73"/>
      <c r="Q42" s="73"/>
      <c r="R42" s="73"/>
      <c r="S42" s="74"/>
      <c r="T42" s="58"/>
      <c r="U42" s="174"/>
      <c r="V42" s="175"/>
    </row>
    <row r="43" spans="1:24" ht="15" customHeight="1" x14ac:dyDescent="0.25">
      <c r="A43" s="19"/>
      <c r="B43" s="19"/>
      <c r="C43" s="19"/>
      <c r="D43" s="19"/>
      <c r="E43" s="19"/>
      <c r="F43" s="19"/>
      <c r="G43" s="19"/>
      <c r="H43" s="19"/>
      <c r="I43" s="19"/>
      <c r="J43" s="19"/>
      <c r="K43" s="19"/>
      <c r="L43" s="19"/>
      <c r="M43" s="19"/>
      <c r="N43" s="19"/>
      <c r="O43" s="19"/>
      <c r="P43" s="19"/>
      <c r="Q43" s="19"/>
      <c r="R43" s="20"/>
      <c r="T43" s="54" t="s">
        <v>12</v>
      </c>
      <c r="U43" s="172">
        <f>SUM(U39:V42)</f>
        <v>0</v>
      </c>
      <c r="V43" s="173"/>
    </row>
    <row r="44" spans="1:24" ht="15" customHeight="1" x14ac:dyDescent="0.25">
      <c r="A44" s="22"/>
      <c r="B44" s="22"/>
      <c r="C44" s="22"/>
      <c r="D44" s="22"/>
      <c r="E44" s="22"/>
      <c r="F44" s="22"/>
      <c r="G44" s="22"/>
      <c r="H44" s="22"/>
      <c r="I44" s="22"/>
      <c r="J44" s="22"/>
      <c r="K44" s="22"/>
      <c r="L44" s="22"/>
      <c r="M44" s="22"/>
      <c r="N44" s="22"/>
      <c r="O44" s="22"/>
      <c r="P44" s="22"/>
      <c r="Q44" s="22"/>
      <c r="R44" s="22"/>
      <c r="S44" s="22"/>
      <c r="T44" s="22"/>
      <c r="U44" s="22"/>
      <c r="V44" s="20"/>
    </row>
    <row r="45" spans="1:24" s="2" customFormat="1" ht="15" customHeight="1" x14ac:dyDescent="0.25">
      <c r="A45" s="139" t="s">
        <v>11</v>
      </c>
      <c r="B45" s="139"/>
      <c r="C45" s="139"/>
      <c r="D45" s="139"/>
      <c r="E45" s="139"/>
      <c r="F45" s="139"/>
      <c r="G45" s="139"/>
      <c r="H45" s="139"/>
      <c r="I45" s="139"/>
      <c r="J45" s="139"/>
      <c r="K45" s="139"/>
      <c r="L45" s="139"/>
      <c r="M45" s="139"/>
      <c r="N45" s="139"/>
      <c r="O45" s="139"/>
      <c r="P45" s="139"/>
      <c r="Q45" s="139"/>
      <c r="R45" s="139"/>
      <c r="S45" s="139"/>
      <c r="T45" s="139"/>
      <c r="U45" s="139"/>
      <c r="V45" s="139"/>
    </row>
    <row r="46" spans="1:24" s="2" customFormat="1" ht="15" customHeight="1" x14ac:dyDescent="0.25">
      <c r="A46" s="199" t="s">
        <v>26</v>
      </c>
      <c r="B46" s="200"/>
      <c r="C46" s="199" t="s">
        <v>31</v>
      </c>
      <c r="D46" s="200"/>
      <c r="E46" s="106" t="s">
        <v>34</v>
      </c>
      <c r="F46" s="106"/>
      <c r="G46" s="106"/>
      <c r="H46" s="106" t="s">
        <v>35</v>
      </c>
      <c r="I46" s="106"/>
      <c r="J46" s="106"/>
      <c r="K46" s="106"/>
      <c r="L46" s="106"/>
      <c r="M46" s="100" t="s">
        <v>39</v>
      </c>
      <c r="N46" s="101"/>
      <c r="O46" s="102"/>
      <c r="P46" s="94" t="s">
        <v>50</v>
      </c>
      <c r="Q46" s="95"/>
      <c r="R46" s="91" t="s">
        <v>65</v>
      </c>
      <c r="S46" s="106" t="s">
        <v>38</v>
      </c>
      <c r="T46" s="91" t="s">
        <v>36</v>
      </c>
      <c r="U46" s="94" t="s">
        <v>37</v>
      </c>
      <c r="V46" s="95"/>
    </row>
    <row r="47" spans="1:24" s="2" customFormat="1" ht="15" customHeight="1" x14ac:dyDescent="0.25">
      <c r="A47" s="201"/>
      <c r="B47" s="202"/>
      <c r="C47" s="201"/>
      <c r="D47" s="202"/>
      <c r="E47" s="106"/>
      <c r="F47" s="106"/>
      <c r="G47" s="106"/>
      <c r="H47" s="106"/>
      <c r="I47" s="106"/>
      <c r="J47" s="106"/>
      <c r="K47" s="106"/>
      <c r="L47" s="106"/>
      <c r="M47" s="193"/>
      <c r="N47" s="194"/>
      <c r="O47" s="195"/>
      <c r="P47" s="96"/>
      <c r="Q47" s="97"/>
      <c r="R47" s="92"/>
      <c r="S47" s="106"/>
      <c r="T47" s="92"/>
      <c r="U47" s="96"/>
      <c r="V47" s="97"/>
    </row>
    <row r="48" spans="1:24" s="2" customFormat="1" ht="15" customHeight="1" x14ac:dyDescent="0.25">
      <c r="A48" s="24" t="s">
        <v>27</v>
      </c>
      <c r="B48" s="24" t="s">
        <v>32</v>
      </c>
      <c r="C48" s="24" t="s">
        <v>27</v>
      </c>
      <c r="D48" s="24" t="s">
        <v>32</v>
      </c>
      <c r="E48" s="106"/>
      <c r="F48" s="106"/>
      <c r="G48" s="106"/>
      <c r="H48" s="106"/>
      <c r="I48" s="106"/>
      <c r="J48" s="106"/>
      <c r="K48" s="106"/>
      <c r="L48" s="106"/>
      <c r="M48" s="103"/>
      <c r="N48" s="104"/>
      <c r="O48" s="105"/>
      <c r="P48" s="98"/>
      <c r="Q48" s="99"/>
      <c r="R48" s="93"/>
      <c r="S48" s="106"/>
      <c r="T48" s="93"/>
      <c r="U48" s="98"/>
      <c r="V48" s="99"/>
    </row>
    <row r="49" spans="1:22" s="2" customFormat="1" ht="15" customHeight="1" x14ac:dyDescent="0.25">
      <c r="A49" s="53"/>
      <c r="B49" s="52"/>
      <c r="C49" s="53"/>
      <c r="D49" s="52"/>
      <c r="E49" s="191"/>
      <c r="F49" s="191"/>
      <c r="G49" s="191"/>
      <c r="H49" s="191"/>
      <c r="I49" s="191"/>
      <c r="J49" s="191"/>
      <c r="K49" s="191"/>
      <c r="L49" s="191"/>
      <c r="M49" s="187"/>
      <c r="N49" s="192"/>
      <c r="O49" s="188"/>
      <c r="P49" s="187"/>
      <c r="Q49" s="188"/>
      <c r="R49" s="25"/>
      <c r="S49" s="25"/>
      <c r="T49" s="58"/>
      <c r="U49" s="174"/>
      <c r="V49" s="175"/>
    </row>
    <row r="50" spans="1:22" s="2" customFormat="1" ht="15" customHeight="1" x14ac:dyDescent="0.25">
      <c r="A50" s="53"/>
      <c r="B50" s="52"/>
      <c r="C50" s="53"/>
      <c r="D50" s="52"/>
      <c r="E50" s="191"/>
      <c r="F50" s="191"/>
      <c r="G50" s="191"/>
      <c r="H50" s="191"/>
      <c r="I50" s="191"/>
      <c r="J50" s="191"/>
      <c r="K50" s="191"/>
      <c r="L50" s="191"/>
      <c r="M50" s="187"/>
      <c r="N50" s="192"/>
      <c r="O50" s="188"/>
      <c r="P50" s="187"/>
      <c r="Q50" s="188"/>
      <c r="R50" s="25"/>
      <c r="S50" s="25"/>
      <c r="T50" s="58"/>
      <c r="U50" s="174"/>
      <c r="V50" s="175"/>
    </row>
    <row r="51" spans="1:22" s="2" customFormat="1" ht="15" customHeight="1" x14ac:dyDescent="0.25">
      <c r="A51" s="53"/>
      <c r="B51" s="52"/>
      <c r="C51" s="53"/>
      <c r="D51" s="52"/>
      <c r="E51" s="191"/>
      <c r="F51" s="191"/>
      <c r="G51" s="191"/>
      <c r="H51" s="191"/>
      <c r="I51" s="191"/>
      <c r="J51" s="191"/>
      <c r="K51" s="191"/>
      <c r="L51" s="191"/>
      <c r="M51" s="187"/>
      <c r="N51" s="192"/>
      <c r="O51" s="188"/>
      <c r="P51" s="187"/>
      <c r="Q51" s="188"/>
      <c r="R51" s="25"/>
      <c r="S51" s="25"/>
      <c r="T51" s="58"/>
      <c r="U51" s="174"/>
      <c r="V51" s="175"/>
    </row>
    <row r="52" spans="1:22" s="2" customFormat="1" ht="15" customHeight="1" x14ac:dyDescent="0.25">
      <c r="A52" s="53"/>
      <c r="B52" s="52"/>
      <c r="C52" s="53"/>
      <c r="D52" s="52"/>
      <c r="E52" s="191"/>
      <c r="F52" s="191"/>
      <c r="G52" s="191"/>
      <c r="H52" s="191"/>
      <c r="I52" s="191"/>
      <c r="J52" s="191"/>
      <c r="K52" s="191"/>
      <c r="L52" s="191"/>
      <c r="M52" s="187"/>
      <c r="N52" s="192"/>
      <c r="O52" s="188"/>
      <c r="P52" s="187"/>
      <c r="Q52" s="188"/>
      <c r="R52" s="25"/>
      <c r="S52" s="25"/>
      <c r="T52" s="58"/>
      <c r="U52" s="174"/>
      <c r="V52" s="175"/>
    </row>
    <row r="53" spans="1:22" ht="15" customHeight="1" x14ac:dyDescent="0.25">
      <c r="A53" s="165" t="s">
        <v>53</v>
      </c>
      <c r="B53" s="166"/>
      <c r="C53" s="166"/>
      <c r="D53" s="167"/>
      <c r="E53" s="168"/>
      <c r="F53" s="169"/>
      <c r="G53" s="169"/>
      <c r="H53" s="169"/>
      <c r="I53" s="169"/>
      <c r="J53" s="169"/>
      <c r="K53" s="169"/>
      <c r="L53" s="169"/>
      <c r="M53" s="169"/>
      <c r="N53" s="169"/>
      <c r="O53" s="170"/>
      <c r="P53" s="59"/>
      <c r="Q53" s="60" t="s">
        <v>12</v>
      </c>
      <c r="R53" s="26">
        <f>SUM(R49:R52)</f>
        <v>0</v>
      </c>
      <c r="S53" s="26">
        <f>SUM(S49:S52)</f>
        <v>0</v>
      </c>
      <c r="T53" s="54" t="s">
        <v>12</v>
      </c>
      <c r="U53" s="172">
        <f>SUM(U49:V52)</f>
        <v>0</v>
      </c>
      <c r="V53" s="173"/>
    </row>
    <row r="54" spans="1:22" ht="15" customHeight="1" x14ac:dyDescent="0.25">
      <c r="A54" s="22"/>
      <c r="B54" s="22"/>
      <c r="C54" s="22"/>
      <c r="D54" s="22"/>
      <c r="E54" s="22"/>
      <c r="F54" s="22"/>
      <c r="G54" s="22"/>
      <c r="H54" s="22"/>
      <c r="I54" s="22"/>
      <c r="J54" s="22"/>
      <c r="K54" s="22"/>
      <c r="L54" s="22"/>
      <c r="M54" s="22"/>
      <c r="N54" s="22"/>
      <c r="O54" s="22"/>
      <c r="P54" s="22"/>
      <c r="Q54" s="22"/>
      <c r="R54" s="22"/>
      <c r="S54" s="22"/>
      <c r="T54" s="22"/>
      <c r="U54" s="22"/>
      <c r="V54" s="20"/>
    </row>
    <row r="55" spans="1:22" s="2" customFormat="1" ht="15" customHeight="1" x14ac:dyDescent="0.25">
      <c r="A55" s="171" t="s">
        <v>9</v>
      </c>
      <c r="B55" s="171"/>
      <c r="C55" s="171"/>
      <c r="D55" s="171"/>
      <c r="E55" s="171"/>
      <c r="F55" s="171"/>
      <c r="G55" s="171" t="s">
        <v>11</v>
      </c>
      <c r="H55" s="171"/>
      <c r="I55" s="171"/>
      <c r="J55" s="171"/>
      <c r="K55" s="171"/>
      <c r="L55" s="171"/>
      <c r="M55" s="171"/>
      <c r="N55" s="171"/>
      <c r="O55" s="171"/>
      <c r="P55" s="139"/>
      <c r="Q55" s="139" t="s">
        <v>15</v>
      </c>
      <c r="R55" s="139" t="s">
        <v>5</v>
      </c>
      <c r="S55" s="139"/>
      <c r="T55" s="139"/>
      <c r="U55" s="139"/>
      <c r="V55" s="139" t="s">
        <v>12</v>
      </c>
    </row>
    <row r="56" spans="1:22" ht="38.25" x14ac:dyDescent="0.25">
      <c r="A56" s="178" t="s">
        <v>42</v>
      </c>
      <c r="B56" s="179"/>
      <c r="C56" s="179"/>
      <c r="D56" s="179"/>
      <c r="E56" s="179"/>
      <c r="F56" s="179"/>
      <c r="G56" s="179"/>
      <c r="H56" s="179"/>
      <c r="I56" s="179"/>
      <c r="J56" s="179"/>
      <c r="K56" s="179"/>
      <c r="L56" s="179"/>
      <c r="M56" s="179"/>
      <c r="N56" s="179"/>
      <c r="O56" s="180"/>
      <c r="P56" s="176" t="s">
        <v>15</v>
      </c>
      <c r="Q56" s="177"/>
      <c r="R56" s="28" t="s">
        <v>56</v>
      </c>
      <c r="S56" s="50" t="s">
        <v>66</v>
      </c>
      <c r="T56" s="28" t="s">
        <v>57</v>
      </c>
      <c r="U56" s="28" t="s">
        <v>58</v>
      </c>
      <c r="V56" s="28" t="s">
        <v>59</v>
      </c>
    </row>
    <row r="57" spans="1:22" x14ac:dyDescent="0.25">
      <c r="A57" s="181" t="s">
        <v>9</v>
      </c>
      <c r="B57" s="182"/>
      <c r="C57" s="182"/>
      <c r="D57" s="182"/>
      <c r="E57" s="182"/>
      <c r="F57" s="182"/>
      <c r="G57" s="182"/>
      <c r="H57" s="182"/>
      <c r="I57" s="182"/>
      <c r="J57" s="182"/>
      <c r="K57" s="182"/>
      <c r="L57" s="182"/>
      <c r="M57" s="182"/>
      <c r="N57" s="182"/>
      <c r="O57" s="183"/>
      <c r="P57" s="189">
        <f>R53</f>
        <v>0</v>
      </c>
      <c r="Q57" s="190"/>
      <c r="R57" s="18">
        <v>4.4800000000000004</v>
      </c>
      <c r="S57" s="18">
        <v>3.5</v>
      </c>
      <c r="T57" s="17">
        <f>R57-S57</f>
        <v>0.98000000000000043</v>
      </c>
      <c r="U57" s="17">
        <f>P57*S57</f>
        <v>0</v>
      </c>
      <c r="V57" s="17">
        <f>P57*T57</f>
        <v>0</v>
      </c>
    </row>
    <row r="58" spans="1:22" x14ac:dyDescent="0.25">
      <c r="A58" s="80" t="s">
        <v>40</v>
      </c>
      <c r="B58" s="81"/>
      <c r="C58" s="70" t="s">
        <v>54</v>
      </c>
      <c r="D58" s="71"/>
      <c r="E58" s="184"/>
      <c r="F58" s="185"/>
      <c r="G58" s="185"/>
      <c r="H58" s="185"/>
      <c r="I58" s="185"/>
      <c r="J58" s="185"/>
      <c r="K58" s="185"/>
      <c r="L58" s="185"/>
      <c r="M58" s="185"/>
      <c r="N58" s="185"/>
      <c r="O58" s="186"/>
      <c r="P58" s="189">
        <f>S53</f>
        <v>0</v>
      </c>
      <c r="Q58" s="190"/>
      <c r="R58" s="18">
        <v>1</v>
      </c>
      <c r="S58" s="18">
        <v>1</v>
      </c>
      <c r="T58" s="17">
        <f t="shared" ref="T58" si="14">R58-S58</f>
        <v>0</v>
      </c>
      <c r="U58" s="17">
        <f>P58*S58</f>
        <v>0</v>
      </c>
      <c r="V58" s="17"/>
    </row>
    <row r="59" spans="1:22" x14ac:dyDescent="0.25">
      <c r="A59" s="80" t="s">
        <v>41</v>
      </c>
      <c r="B59" s="159"/>
      <c r="C59" s="80"/>
      <c r="D59" s="159"/>
      <c r="E59" s="159"/>
      <c r="F59" s="159"/>
      <c r="G59" s="159"/>
      <c r="H59" s="159"/>
      <c r="I59" s="159"/>
      <c r="J59" s="159"/>
      <c r="K59" s="159"/>
      <c r="L59" s="159"/>
      <c r="M59" s="159"/>
      <c r="N59" s="159"/>
      <c r="O59" s="81"/>
      <c r="P59" s="163"/>
      <c r="Q59" s="164"/>
      <c r="R59" s="18">
        <v>1</v>
      </c>
      <c r="S59" s="18">
        <v>1</v>
      </c>
      <c r="T59" s="17">
        <f>R59-S59</f>
        <v>0</v>
      </c>
      <c r="U59" s="17">
        <f>P59*S59</f>
        <v>0</v>
      </c>
      <c r="V59" s="17"/>
    </row>
    <row r="60" spans="1:22" ht="15" customHeight="1" x14ac:dyDescent="0.25">
      <c r="A60" s="19"/>
      <c r="B60" s="19"/>
      <c r="C60" s="19"/>
      <c r="D60" s="19"/>
      <c r="E60" s="19"/>
      <c r="F60" s="19"/>
      <c r="G60" s="19"/>
      <c r="H60" s="19"/>
      <c r="I60" s="19"/>
      <c r="J60" s="19"/>
      <c r="K60" s="19"/>
      <c r="L60" s="19"/>
      <c r="M60" s="19"/>
      <c r="N60" s="19"/>
      <c r="Q60" s="19"/>
      <c r="R60" s="19"/>
      <c r="S60" s="19"/>
      <c r="T60" s="29" t="s">
        <v>12</v>
      </c>
      <c r="U60" s="21">
        <f>SUM(U57:U59)</f>
        <v>0</v>
      </c>
      <c r="V60" s="21">
        <f>SUM(V57:V59)</f>
        <v>0</v>
      </c>
    </row>
    <row r="61" spans="1:22" ht="15" customHeight="1" x14ac:dyDescent="0.25">
      <c r="A61" s="30"/>
      <c r="B61" s="30"/>
      <c r="C61" s="30"/>
      <c r="D61" s="30"/>
      <c r="E61" s="30"/>
      <c r="F61" s="30"/>
      <c r="G61" s="30"/>
      <c r="H61" s="30"/>
      <c r="I61" s="30"/>
      <c r="J61" s="30"/>
      <c r="K61" s="30"/>
      <c r="L61" s="30"/>
      <c r="M61" s="30"/>
      <c r="N61" s="30"/>
      <c r="O61" s="30"/>
      <c r="P61" s="30"/>
      <c r="Q61" s="30"/>
      <c r="R61" s="30"/>
      <c r="S61" s="30"/>
      <c r="T61" s="30"/>
      <c r="U61" s="30"/>
      <c r="V61" s="31"/>
    </row>
    <row r="62" spans="1:22" x14ac:dyDescent="0.25">
      <c r="A62" s="79" t="s">
        <v>10</v>
      </c>
      <c r="B62" s="79"/>
      <c r="C62" s="79"/>
      <c r="D62" s="79"/>
      <c r="E62" s="79"/>
      <c r="F62" s="79"/>
      <c r="G62" s="79" t="s">
        <v>10</v>
      </c>
      <c r="H62" s="79"/>
      <c r="I62" s="79"/>
      <c r="J62" s="79"/>
      <c r="K62" s="79"/>
      <c r="L62" s="79"/>
      <c r="M62" s="79"/>
      <c r="N62" s="79"/>
      <c r="O62" s="79"/>
      <c r="P62" s="79"/>
      <c r="Q62" s="79"/>
      <c r="R62" s="79"/>
      <c r="S62" s="79"/>
      <c r="T62" s="79"/>
      <c r="U62" s="79"/>
      <c r="V62" s="79"/>
    </row>
    <row r="63" spans="1:22" x14ac:dyDescent="0.25">
      <c r="A63" s="32" t="s">
        <v>36</v>
      </c>
      <c r="B63" s="82" t="s">
        <v>63</v>
      </c>
      <c r="C63" s="83"/>
      <c r="D63" s="83"/>
      <c r="E63" s="83"/>
      <c r="F63" s="83"/>
      <c r="G63" s="83"/>
      <c r="H63" s="83"/>
      <c r="I63" s="83"/>
      <c r="J63" s="83"/>
      <c r="K63" s="83"/>
      <c r="L63" s="83"/>
      <c r="M63" s="83"/>
      <c r="N63" s="83"/>
      <c r="O63" s="83"/>
      <c r="P63" s="83"/>
      <c r="Q63" s="83"/>
      <c r="R63" s="83"/>
      <c r="S63" s="83"/>
      <c r="T63" s="83"/>
      <c r="U63" s="84"/>
      <c r="V63" s="27" t="s">
        <v>43</v>
      </c>
    </row>
    <row r="64" spans="1:22" x14ac:dyDescent="0.25">
      <c r="A64" s="13"/>
      <c r="B64" s="72"/>
      <c r="C64" s="73"/>
      <c r="D64" s="73"/>
      <c r="E64" s="73"/>
      <c r="F64" s="73"/>
      <c r="G64" s="73"/>
      <c r="H64" s="73"/>
      <c r="I64" s="73"/>
      <c r="J64" s="73"/>
      <c r="K64" s="73"/>
      <c r="L64" s="73"/>
      <c r="M64" s="73"/>
      <c r="N64" s="73"/>
      <c r="O64" s="73"/>
      <c r="P64" s="73"/>
      <c r="Q64" s="73"/>
      <c r="R64" s="73"/>
      <c r="S64" s="73"/>
      <c r="T64" s="73"/>
      <c r="U64" s="74"/>
      <c r="V64" s="33"/>
    </row>
    <row r="65" spans="1:23" x14ac:dyDescent="0.25">
      <c r="A65" s="13"/>
      <c r="B65" s="72"/>
      <c r="C65" s="73"/>
      <c r="D65" s="73"/>
      <c r="E65" s="73"/>
      <c r="F65" s="73"/>
      <c r="G65" s="73"/>
      <c r="H65" s="73"/>
      <c r="I65" s="73"/>
      <c r="J65" s="73"/>
      <c r="K65" s="73"/>
      <c r="L65" s="73"/>
      <c r="M65" s="73"/>
      <c r="N65" s="73"/>
      <c r="O65" s="73"/>
      <c r="P65" s="73"/>
      <c r="Q65" s="73"/>
      <c r="R65" s="73"/>
      <c r="S65" s="73"/>
      <c r="T65" s="73"/>
      <c r="U65" s="74"/>
      <c r="V65" s="33"/>
    </row>
    <row r="66" spans="1:23" x14ac:dyDescent="0.25">
      <c r="A66" s="13"/>
      <c r="B66" s="72"/>
      <c r="C66" s="73"/>
      <c r="D66" s="73"/>
      <c r="E66" s="73"/>
      <c r="F66" s="73"/>
      <c r="G66" s="73"/>
      <c r="H66" s="73"/>
      <c r="I66" s="73"/>
      <c r="J66" s="73"/>
      <c r="K66" s="73"/>
      <c r="L66" s="73"/>
      <c r="M66" s="73"/>
      <c r="N66" s="73"/>
      <c r="O66" s="73"/>
      <c r="P66" s="73"/>
      <c r="Q66" s="73"/>
      <c r="R66" s="73"/>
      <c r="S66" s="73"/>
      <c r="T66" s="73"/>
      <c r="U66" s="74"/>
      <c r="V66" s="33"/>
    </row>
    <row r="67" spans="1:23" x14ac:dyDescent="0.25">
      <c r="A67" s="13"/>
      <c r="B67" s="72"/>
      <c r="C67" s="73"/>
      <c r="D67" s="73"/>
      <c r="E67" s="73"/>
      <c r="F67" s="73"/>
      <c r="G67" s="73"/>
      <c r="H67" s="73"/>
      <c r="I67" s="73"/>
      <c r="J67" s="73"/>
      <c r="K67" s="73"/>
      <c r="L67" s="73"/>
      <c r="M67" s="73"/>
      <c r="N67" s="73"/>
      <c r="O67" s="73"/>
      <c r="P67" s="73"/>
      <c r="Q67" s="73"/>
      <c r="R67" s="73"/>
      <c r="S67" s="73"/>
      <c r="T67" s="73"/>
      <c r="U67" s="74"/>
      <c r="V67" s="33"/>
    </row>
    <row r="68" spans="1:23" x14ac:dyDescent="0.25">
      <c r="A68" s="13"/>
      <c r="B68" s="72"/>
      <c r="C68" s="73"/>
      <c r="D68" s="73"/>
      <c r="E68" s="73"/>
      <c r="F68" s="73"/>
      <c r="G68" s="73"/>
      <c r="H68" s="73"/>
      <c r="I68" s="73"/>
      <c r="J68" s="73"/>
      <c r="K68" s="73"/>
      <c r="L68" s="73"/>
      <c r="M68" s="73"/>
      <c r="N68" s="73"/>
      <c r="O68" s="73"/>
      <c r="P68" s="73"/>
      <c r="Q68" s="73"/>
      <c r="R68" s="73"/>
      <c r="S68" s="73"/>
      <c r="T68" s="73"/>
      <c r="U68" s="74"/>
      <c r="V68" s="33"/>
    </row>
    <row r="69" spans="1:23" x14ac:dyDescent="0.25">
      <c r="A69" s="34"/>
      <c r="B69" s="34"/>
      <c r="C69" s="34"/>
      <c r="D69" s="34"/>
      <c r="E69" s="34"/>
      <c r="F69" s="34"/>
      <c r="G69" s="34"/>
      <c r="H69" s="34"/>
      <c r="I69" s="34"/>
      <c r="J69" s="34"/>
      <c r="K69" s="34"/>
      <c r="L69" s="34"/>
      <c r="M69" s="34"/>
      <c r="N69" s="34"/>
      <c r="O69" s="34"/>
      <c r="Q69" s="34"/>
      <c r="R69" s="34"/>
      <c r="S69" s="35"/>
      <c r="U69" s="29" t="s">
        <v>12</v>
      </c>
      <c r="V69" s="21">
        <f>SUM(V64:V68)</f>
        <v>0</v>
      </c>
    </row>
    <row r="70" spans="1:23" x14ac:dyDescent="0.25">
      <c r="A70" s="35"/>
      <c r="B70" s="35"/>
      <c r="C70" s="35"/>
      <c r="D70" s="35"/>
      <c r="E70" s="35"/>
      <c r="F70" s="35"/>
      <c r="G70" s="35"/>
      <c r="H70" s="35"/>
      <c r="I70" s="35"/>
      <c r="J70" s="35"/>
      <c r="K70" s="36"/>
      <c r="L70" s="36"/>
      <c r="M70" s="36"/>
      <c r="N70" s="36"/>
      <c r="O70" s="36"/>
      <c r="Q70" s="36"/>
      <c r="R70" s="36"/>
      <c r="S70" s="36"/>
      <c r="T70" s="36"/>
      <c r="U70" s="36"/>
      <c r="V70" s="37"/>
    </row>
    <row r="71" spans="1:23" x14ac:dyDescent="0.25">
      <c r="A71" s="35"/>
      <c r="B71" s="35"/>
      <c r="C71" s="35"/>
      <c r="D71" s="35"/>
      <c r="E71" s="35"/>
      <c r="F71" s="35"/>
      <c r="G71" s="35"/>
      <c r="H71" s="35"/>
      <c r="I71" s="35"/>
      <c r="J71" s="35"/>
      <c r="K71" s="35"/>
      <c r="L71" s="35"/>
      <c r="M71" s="35"/>
      <c r="N71" s="35"/>
      <c r="O71" s="35"/>
      <c r="R71" s="35"/>
      <c r="S71" s="35"/>
      <c r="U71" s="40" t="s">
        <v>14</v>
      </c>
      <c r="V71" s="21">
        <f>U34+V34+U43+U53+V60+U60+V69</f>
        <v>0</v>
      </c>
    </row>
    <row r="72" spans="1:23" x14ac:dyDescent="0.25">
      <c r="K72" s="35"/>
      <c r="L72" s="35"/>
      <c r="M72" s="35"/>
      <c r="N72" s="35"/>
      <c r="O72" s="35"/>
      <c r="R72" s="35"/>
      <c r="S72" s="35"/>
      <c r="T72" s="85" t="s">
        <v>44</v>
      </c>
      <c r="U72" s="86"/>
      <c r="V72" s="38">
        <v>0</v>
      </c>
    </row>
    <row r="73" spans="1:23" ht="15" customHeight="1" x14ac:dyDescent="0.25">
      <c r="K73" s="35"/>
      <c r="L73" s="35"/>
      <c r="M73" s="35"/>
      <c r="N73" s="35"/>
      <c r="O73" s="35"/>
      <c r="R73" s="85" t="s">
        <v>73</v>
      </c>
      <c r="S73" s="85"/>
      <c r="T73" s="85"/>
      <c r="U73" s="86"/>
      <c r="V73" s="21">
        <f>V71-V72</f>
        <v>0</v>
      </c>
    </row>
    <row r="74" spans="1:23" ht="15" customHeight="1" x14ac:dyDescent="0.25">
      <c r="A74" s="76" t="s">
        <v>52</v>
      </c>
      <c r="B74" s="77"/>
      <c r="C74" s="78"/>
      <c r="D74" s="72"/>
      <c r="E74" s="73"/>
      <c r="F74" s="73"/>
      <c r="G74" s="73"/>
      <c r="H74" s="73"/>
      <c r="I74" s="73"/>
      <c r="J74" s="74"/>
      <c r="K74" s="35"/>
      <c r="L74" s="35"/>
      <c r="M74" s="35"/>
      <c r="N74" s="35"/>
      <c r="O74" s="35"/>
      <c r="R74" s="85" t="s">
        <v>60</v>
      </c>
      <c r="S74" s="85"/>
      <c r="T74" s="85"/>
      <c r="U74" s="86"/>
      <c r="V74" s="39">
        <f>V73-V75</f>
        <v>0</v>
      </c>
      <c r="W74" s="3"/>
    </row>
    <row r="75" spans="1:23" ht="15" customHeight="1" x14ac:dyDescent="0.25">
      <c r="A75" s="90" t="s">
        <v>62</v>
      </c>
      <c r="B75" s="90"/>
      <c r="C75" s="90"/>
      <c r="D75" s="90"/>
      <c r="E75" s="90"/>
      <c r="F75" s="90"/>
      <c r="G75" s="90"/>
      <c r="H75" s="90"/>
      <c r="I75" s="90"/>
      <c r="J75" s="90"/>
      <c r="K75" s="35"/>
      <c r="L75" s="35"/>
      <c r="M75" s="35"/>
      <c r="N75" s="35"/>
      <c r="O75" s="35"/>
      <c r="R75" s="85" t="s">
        <v>61</v>
      </c>
      <c r="S75" s="85"/>
      <c r="T75" s="85"/>
      <c r="U75" s="86"/>
      <c r="V75" s="39">
        <f>V34+V60</f>
        <v>0</v>
      </c>
    </row>
    <row r="76" spans="1:23" ht="15" customHeight="1" x14ac:dyDescent="0.25">
      <c r="A76" s="35"/>
      <c r="B76" s="35"/>
      <c r="C76" s="35"/>
      <c r="D76" s="35"/>
      <c r="E76" s="35"/>
      <c r="F76" s="35"/>
      <c r="G76" s="35"/>
      <c r="H76" s="35"/>
      <c r="I76" s="35"/>
      <c r="J76" s="35"/>
      <c r="K76" s="35"/>
      <c r="L76" s="35"/>
      <c r="M76" s="35"/>
      <c r="N76" s="35"/>
      <c r="O76" s="35"/>
      <c r="P76" s="35"/>
      <c r="Q76" s="35"/>
      <c r="R76" s="40"/>
      <c r="S76" s="40"/>
      <c r="T76" s="40"/>
      <c r="U76" s="40"/>
      <c r="V76" s="41"/>
    </row>
    <row r="77" spans="1:23" x14ac:dyDescent="0.25">
      <c r="A77" s="42" t="s">
        <v>7</v>
      </c>
      <c r="B77" s="87"/>
      <c r="C77" s="88"/>
      <c r="D77" s="88"/>
      <c r="E77" s="88"/>
      <c r="F77" s="88"/>
      <c r="G77" s="88"/>
      <c r="H77" s="88"/>
      <c r="I77" s="88"/>
      <c r="J77" s="89"/>
      <c r="K77" s="42" t="s">
        <v>7</v>
      </c>
      <c r="L77" s="87"/>
      <c r="M77" s="88"/>
      <c r="N77" s="88"/>
      <c r="O77" s="88"/>
      <c r="P77" s="88"/>
      <c r="Q77" s="88"/>
      <c r="R77" s="88"/>
      <c r="S77" s="88"/>
      <c r="T77" s="88"/>
      <c r="U77" s="88"/>
      <c r="V77" s="89"/>
    </row>
    <row r="78" spans="1:23" x14ac:dyDescent="0.25">
      <c r="A78" s="4" t="s">
        <v>8</v>
      </c>
      <c r="B78" s="72"/>
      <c r="C78" s="73"/>
      <c r="D78" s="73"/>
      <c r="E78" s="73"/>
      <c r="F78" s="73"/>
      <c r="G78" s="73"/>
      <c r="H78" s="73"/>
      <c r="I78" s="73"/>
      <c r="J78" s="74"/>
      <c r="K78" s="4" t="s">
        <v>8</v>
      </c>
      <c r="L78" s="75"/>
      <c r="M78" s="75"/>
      <c r="N78" s="75"/>
      <c r="O78" s="75"/>
      <c r="P78" s="75"/>
      <c r="Q78" s="75"/>
      <c r="R78" s="75"/>
      <c r="S78" s="75"/>
      <c r="T78" s="75"/>
      <c r="U78" s="75"/>
      <c r="V78" s="75"/>
    </row>
    <row r="79" spans="1:23" x14ac:dyDescent="0.25">
      <c r="A79" s="43"/>
      <c r="B79" s="44"/>
      <c r="C79" s="44"/>
      <c r="D79" s="44"/>
      <c r="E79" s="44"/>
      <c r="F79" s="44"/>
      <c r="G79" s="44"/>
      <c r="H79" s="44"/>
      <c r="I79" s="44"/>
      <c r="J79" s="44"/>
      <c r="K79" s="35"/>
      <c r="L79" s="35"/>
      <c r="M79" s="35"/>
      <c r="N79" s="44"/>
      <c r="O79" s="44"/>
      <c r="P79" s="44"/>
      <c r="Q79" s="44"/>
      <c r="R79" s="44"/>
      <c r="S79" s="44"/>
      <c r="T79" s="44"/>
      <c r="U79" s="44"/>
      <c r="V79" s="45"/>
    </row>
    <row r="80" spans="1:23" x14ac:dyDescent="0.25">
      <c r="A80" s="64"/>
      <c r="B80" s="65"/>
      <c r="C80" s="65"/>
      <c r="D80" s="65"/>
      <c r="E80" s="65"/>
      <c r="F80" s="65"/>
      <c r="G80" s="65"/>
      <c r="H80" s="65"/>
      <c r="I80" s="6"/>
      <c r="J80" s="35"/>
      <c r="K80" s="66"/>
      <c r="L80" s="66"/>
      <c r="M80" s="66"/>
      <c r="N80" s="66"/>
      <c r="O80" s="66"/>
      <c r="P80" s="66"/>
      <c r="Q80" s="66"/>
      <c r="R80" s="66"/>
      <c r="S80" s="66"/>
      <c r="T80" s="6"/>
      <c r="U80" s="6"/>
      <c r="V80" s="46"/>
    </row>
    <row r="81" spans="1:22" x14ac:dyDescent="0.25">
      <c r="A81" s="67" t="str">
        <f>IF(G6="","Underskrift reisende",G6)</f>
        <v>Underskrift reisende</v>
      </c>
      <c r="B81" s="68"/>
      <c r="C81" s="68"/>
      <c r="D81" s="68"/>
      <c r="E81" s="68"/>
      <c r="F81" s="68"/>
      <c r="G81" s="68"/>
      <c r="H81" s="68"/>
      <c r="I81" s="57"/>
      <c r="J81" s="47"/>
      <c r="K81" s="69" t="s">
        <v>6</v>
      </c>
      <c r="L81" s="69"/>
      <c r="M81" s="69"/>
      <c r="N81" s="69"/>
      <c r="O81" s="69"/>
      <c r="P81" s="69"/>
      <c r="Q81" s="69"/>
      <c r="R81" s="69"/>
      <c r="S81" s="69"/>
      <c r="T81" s="57"/>
      <c r="U81" s="57"/>
      <c r="V81" s="48"/>
    </row>
  </sheetData>
  <mergeCells count="147">
    <mergeCell ref="K33:S33"/>
    <mergeCell ref="U42:V42"/>
    <mergeCell ref="U46:V48"/>
    <mergeCell ref="U49:V49"/>
    <mergeCell ref="P49:Q49"/>
    <mergeCell ref="A27:B32"/>
    <mergeCell ref="C27:D29"/>
    <mergeCell ref="C30:D32"/>
    <mergeCell ref="E27:F27"/>
    <mergeCell ref="E28:F28"/>
    <mergeCell ref="E29:F29"/>
    <mergeCell ref="E30:F30"/>
    <mergeCell ref="E31:F31"/>
    <mergeCell ref="E32:F32"/>
    <mergeCell ref="A33:F33"/>
    <mergeCell ref="A36:V36"/>
    <mergeCell ref="A37:B37"/>
    <mergeCell ref="C37:D37"/>
    <mergeCell ref="E37:L38"/>
    <mergeCell ref="E42:L42"/>
    <mergeCell ref="A45:V45"/>
    <mergeCell ref="A46:B47"/>
    <mergeCell ref="C46:D47"/>
    <mergeCell ref="U43:V43"/>
    <mergeCell ref="P50:Q50"/>
    <mergeCell ref="U50:V50"/>
    <mergeCell ref="E49:G49"/>
    <mergeCell ref="H49:L49"/>
    <mergeCell ref="M49:O49"/>
    <mergeCell ref="E50:G50"/>
    <mergeCell ref="H50:L50"/>
    <mergeCell ref="M50:O50"/>
    <mergeCell ref="H46:L48"/>
    <mergeCell ref="M46:O48"/>
    <mergeCell ref="S46:S48"/>
    <mergeCell ref="U52:V52"/>
    <mergeCell ref="P56:Q56"/>
    <mergeCell ref="A56:O56"/>
    <mergeCell ref="A57:O57"/>
    <mergeCell ref="E58:O58"/>
    <mergeCell ref="P51:Q51"/>
    <mergeCell ref="P52:Q52"/>
    <mergeCell ref="P57:Q57"/>
    <mergeCell ref="P58:Q58"/>
    <mergeCell ref="E51:G51"/>
    <mergeCell ref="H51:L51"/>
    <mergeCell ref="M51:O51"/>
    <mergeCell ref="E52:G52"/>
    <mergeCell ref="H52:L52"/>
    <mergeCell ref="M52:O52"/>
    <mergeCell ref="U51:V51"/>
    <mergeCell ref="A11:J11"/>
    <mergeCell ref="K11:V11"/>
    <mergeCell ref="E12:J12"/>
    <mergeCell ref="M12:N12"/>
    <mergeCell ref="P12:V12"/>
    <mergeCell ref="B7:J7"/>
    <mergeCell ref="K7:L7"/>
    <mergeCell ref="M7:V7"/>
    <mergeCell ref="C59:O59"/>
    <mergeCell ref="A13:C13"/>
    <mergeCell ref="D13:V13"/>
    <mergeCell ref="A14:C14"/>
    <mergeCell ref="D14:V14"/>
    <mergeCell ref="P59:Q59"/>
    <mergeCell ref="A59:B59"/>
    <mergeCell ref="A53:D53"/>
    <mergeCell ref="E53:O53"/>
    <mergeCell ref="A55:V55"/>
    <mergeCell ref="U53:V53"/>
    <mergeCell ref="U37:V38"/>
    <mergeCell ref="U39:V39"/>
    <mergeCell ref="U40:V40"/>
    <mergeCell ref="U41:V41"/>
    <mergeCell ref="T37:T38"/>
    <mergeCell ref="A1:V1"/>
    <mergeCell ref="A4:J4"/>
    <mergeCell ref="K4:V4"/>
    <mergeCell ref="K5:L5"/>
    <mergeCell ref="M5:V5"/>
    <mergeCell ref="B6:J6"/>
    <mergeCell ref="K6:L6"/>
    <mergeCell ref="M6:V6"/>
    <mergeCell ref="A10:V10"/>
    <mergeCell ref="D5:E5"/>
    <mergeCell ref="G5:J5"/>
    <mergeCell ref="D8:J8"/>
    <mergeCell ref="K8:L8"/>
    <mergeCell ref="N8:O8"/>
    <mergeCell ref="P8:V8"/>
    <mergeCell ref="A15:V16"/>
    <mergeCell ref="A18:V18"/>
    <mergeCell ref="V19:V21"/>
    <mergeCell ref="J19:J21"/>
    <mergeCell ref="T19:T21"/>
    <mergeCell ref="H19:H21"/>
    <mergeCell ref="I19:I21"/>
    <mergeCell ref="K19:S19"/>
    <mergeCell ref="U19:U21"/>
    <mergeCell ref="K20:M20"/>
    <mergeCell ref="N20:P20"/>
    <mergeCell ref="Q20:S20"/>
    <mergeCell ref="A22:B23"/>
    <mergeCell ref="C22:F22"/>
    <mergeCell ref="C23:F23"/>
    <mergeCell ref="A24:B26"/>
    <mergeCell ref="C24:F24"/>
    <mergeCell ref="C26:F26"/>
    <mergeCell ref="A19:F21"/>
    <mergeCell ref="G19:G21"/>
    <mergeCell ref="C25:F25"/>
    <mergeCell ref="M40:S40"/>
    <mergeCell ref="M41:S41"/>
    <mergeCell ref="M42:S42"/>
    <mergeCell ref="T46:T48"/>
    <mergeCell ref="R46:R48"/>
    <mergeCell ref="P46:Q48"/>
    <mergeCell ref="M37:S38"/>
    <mergeCell ref="M39:S39"/>
    <mergeCell ref="E46:G48"/>
    <mergeCell ref="E39:L39"/>
    <mergeCell ref="E40:L40"/>
    <mergeCell ref="E41:L41"/>
    <mergeCell ref="A80:H80"/>
    <mergeCell ref="K80:S80"/>
    <mergeCell ref="A81:H81"/>
    <mergeCell ref="K81:S81"/>
    <mergeCell ref="C58:D58"/>
    <mergeCell ref="B78:J78"/>
    <mergeCell ref="L78:V78"/>
    <mergeCell ref="A74:C74"/>
    <mergeCell ref="D74:J74"/>
    <mergeCell ref="A62:V62"/>
    <mergeCell ref="A58:B58"/>
    <mergeCell ref="B63:U63"/>
    <mergeCell ref="B64:U64"/>
    <mergeCell ref="B65:U65"/>
    <mergeCell ref="B66:U66"/>
    <mergeCell ref="B67:U67"/>
    <mergeCell ref="B68:U68"/>
    <mergeCell ref="T72:U72"/>
    <mergeCell ref="B77:J77"/>
    <mergeCell ref="L77:V77"/>
    <mergeCell ref="R73:U73"/>
    <mergeCell ref="R74:U74"/>
    <mergeCell ref="R75:U75"/>
    <mergeCell ref="A75:J75"/>
  </mergeCells>
  <dataValidations count="1">
    <dataValidation type="whole" operator="lessThanOrEqual" allowBlank="1" showInputMessage="1" showErrorMessage="1" errorTitle="Feil" error="Du må legge inn gyldig antall." promptTitle="Legg inn gyldig antall" prompt="Gyldig antall er enten 0 eller 1." sqref="G22:G23 K22:K23 N22:N23 Q22:Q23" xr:uid="{7F4E0803-AA2F-46B8-AE61-FA2679F4C4EC}">
      <formula1>1</formula1>
    </dataValidation>
  </dataValidations>
  <pageMargins left="7.874015748031496E-2" right="7.874015748031496E-2" top="0.74803149606299213" bottom="0.27559055118110237" header="0.31496062992125984" footer="0.31496062992125984"/>
  <pageSetup paperSize="9" scale="5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Statens satser 2023</vt:lpstr>
    </vt:vector>
  </TitlesOfParts>
  <Company>DIBkunnskap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Reisegodtgjørelse</dc:subject>
  <dc:creator>Synnøve Brendryen</dc:creator>
  <cp:lastModifiedBy>Synnøve Brendryen</cp:lastModifiedBy>
  <cp:lastPrinted>2018-02-20T08:24:03Z</cp:lastPrinted>
  <dcterms:created xsi:type="dcterms:W3CDTF">2012-05-22T10:25:37Z</dcterms:created>
  <dcterms:modified xsi:type="dcterms:W3CDTF">2022-12-09T12:59:31Z</dcterms:modified>
</cp:coreProperties>
</file>